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bookViews>
    <workbookView xWindow="0" yWindow="500" windowWidth="28800" windowHeight="16100"/>
  </bookViews>
  <sheets>
    <sheet sheetId="1" name="Overview" state="visible" r:id="rId4"/>
    <sheet sheetId="2" name="Construction Material" state="visible" r:id="rId5"/>
    <sheet sheetId="3" name="Home Furnishing" state="visible" r:id="rId6"/>
    <sheet sheetId="4" name="Appliance" state="visible" r:id="rId7"/>
  </sheets>
  <calcPr calcId="171027"/>
</workbook>
</file>

<file path=xl/sharedStrings.xml><?xml version="1.0" encoding="utf-8"?>
<sst xmlns="http://schemas.openxmlformats.org/spreadsheetml/2006/main" count="884" uniqueCount="330">
  <si>
    <t>Bill of Materials</t>
  </si>
  <si>
    <t>Design Name</t>
  </si>
  <si>
    <t>Pruchod Modern Urban Apartment 28_11_24</t>
  </si>
  <si>
    <t>AreaSquare Meter</t>
  </si>
  <si>
    <t>Customer Name</t>
  </si>
  <si>
    <t>Contact</t>
  </si>
  <si>
    <t>Category</t>
  </si>
  <si>
    <t>Price(Dollar)</t>
  </si>
  <si>
    <t>Construction Material</t>
  </si>
  <si>
    <t>Home Furnishing</t>
  </si>
  <si>
    <t>Appliance</t>
  </si>
  <si>
    <t>Total Price(Dollar)</t>
  </si>
  <si>
    <t>Unit Price(Dollar/Square Meter)</t>
  </si>
  <si>
    <t>Room</t>
  </si>
  <si>
    <t>Serial Number</t>
  </si>
  <si>
    <t>Floor</t>
  </si>
  <si>
    <t>Location</t>
  </si>
  <si>
    <t>Product Image</t>
  </si>
  <si>
    <t>Name</t>
  </si>
  <si>
    <t>Brand</t>
  </si>
  <si>
    <t>Size</t>
  </si>
  <si>
    <t>Unit</t>
  </si>
  <si>
    <t>Quantity</t>
  </si>
  <si>
    <t>Unit Price</t>
  </si>
  <si>
    <t>Link</t>
  </si>
  <si>
    <t>Total Price</t>
  </si>
  <si>
    <t>Price Summary</t>
  </si>
  <si>
    <t>1F-Obývací pokoj s jídelnou
24.88piece</t>
  </si>
  <si>
    <t>1-1</t>
  </si>
  <si>
    <t>1F</t>
  </si>
  <si>
    <t>Wallpaper/Wall Cloth</t>
  </si>
  <si>
    <t>Background Wall 02</t>
  </si>
  <si>
    <t/>
  </si>
  <si>
    <t>4.50meter*0.35meter*2.48meter</t>
  </si>
  <si>
    <t>piece</t>
  </si>
  <si>
    <t>1-2</t>
  </si>
  <si>
    <t>Background Wall 08 wood</t>
  </si>
  <si>
    <t>Generic</t>
  </si>
  <si>
    <t>2.39meter*0.05meter*2.40meter</t>
  </si>
  <si>
    <t>1-3</t>
  </si>
  <si>
    <t>踢脚线2-米兰白</t>
  </si>
  <si>
    <t>0.01meter*0.08meter</t>
  </si>
  <si>
    <t>meter</t>
  </si>
  <si>
    <t>1-4</t>
  </si>
  <si>
    <t>石膏线 M509</t>
  </si>
  <si>
    <t>0.08meter*0.07meter</t>
  </si>
  <si>
    <t>1-5</t>
  </si>
  <si>
    <t>Pocket Material 2</t>
  </si>
  <si>
    <t>0.07meter*0.02meter</t>
  </si>
  <si>
    <t>1-6</t>
  </si>
  <si>
    <t>Floor(24.88Square Meter)</t>
  </si>
  <si>
    <t>X08L30</t>
  </si>
  <si>
    <t>2.00meter*1.80meter</t>
  </si>
  <si>
    <t>Square Meter</t>
  </si>
  <si>
    <t>1-7</t>
  </si>
  <si>
    <t>Ceiling(24.88Square Meter)</t>
  </si>
  <si>
    <t>White</t>
  </si>
  <si>
    <t>1.00meter*1.00meter</t>
  </si>
  <si>
    <t>1-8</t>
  </si>
  <si>
    <t>Wall(41.14Square Meter)</t>
  </si>
  <si>
    <t>Material-Diatomite 05</t>
  </si>
  <si>
    <t>0.10meter*0.10meter</t>
  </si>
  <si>
    <t>1-9</t>
  </si>
  <si>
    <t>undefined(1.47Square Meter)</t>
  </si>
  <si>
    <t>Material-Graphite wood grain</t>
  </si>
  <si>
    <t>1-10</t>
  </si>
  <si>
    <t>undefined(0.58Square Meter)</t>
  </si>
  <si>
    <t>1-11</t>
  </si>
  <si>
    <t>undefined(2.98$)</t>
  </si>
  <si>
    <t>Material-Wall tiles 01</t>
  </si>
  <si>
    <t>$</t>
  </si>
  <si>
    <t>1-12</t>
  </si>
  <si>
    <t>Niche(4.69Square Meter)</t>
  </si>
  <si>
    <t>1-13</t>
  </si>
  <si>
    <t>Niche(1.56Square Meter)</t>
  </si>
  <si>
    <t>1-14</t>
  </si>
  <si>
    <t>Door</t>
  </si>
  <si>
    <t>TATA 实木复合ZX-001豆青色</t>
  </si>
  <si>
    <t>TATA</t>
  </si>
  <si>
    <t>0.80meter*0.12meter*2.01meter</t>
  </si>
  <si>
    <t>1-15</t>
  </si>
  <si>
    <t>Structure Components</t>
  </si>
  <si>
    <t>Custom Platform</t>
  </si>
  <si>
    <t>0.34meter*2.71meter*1.20meter</t>
  </si>
  <si>
    <t>1F-Chodba
1.86meter</t>
  </si>
  <si>
    <t>2-1</t>
  </si>
  <si>
    <t>2-2</t>
  </si>
  <si>
    <t>2-3</t>
  </si>
  <si>
    <t>Floor(1.86$)</t>
  </si>
  <si>
    <t>JP008</t>
  </si>
  <si>
    <t>0.20meter*0.20meter</t>
  </si>
  <si>
    <t>2-4</t>
  </si>
  <si>
    <t>Ceiling(1.86Square Meter)</t>
  </si>
  <si>
    <t>2-5</t>
  </si>
  <si>
    <t>Wall(10.89Square Meter)</t>
  </si>
  <si>
    <t>2-6</t>
  </si>
  <si>
    <t>Kitchen &amp; Sanitary Ware</t>
  </si>
  <si>
    <t>Bathroom Cabinet Set 02</t>
  </si>
  <si>
    <t>0.81meter*0.51meter*1.87meter</t>
  </si>
  <si>
    <t>1F-Ložnice
15.07piece</t>
  </si>
  <si>
    <t>3-1</t>
  </si>
  <si>
    <t>background</t>
  </si>
  <si>
    <t>4.78meter*0.27meter*2.90meter</t>
  </si>
  <si>
    <t>3-2</t>
  </si>
  <si>
    <t>石膏线 HK-408</t>
  </si>
  <si>
    <t>0.15meter*0.18meter</t>
  </si>
  <si>
    <t>3-3</t>
  </si>
  <si>
    <t>3-4</t>
  </si>
  <si>
    <t>3-5</t>
  </si>
  <si>
    <t>Floor(15.07Square Meter)</t>
  </si>
  <si>
    <t>白蜡木纹</t>
  </si>
  <si>
    <t>顶固全屋定制</t>
  </si>
  <si>
    <t>0.60meter*0.60meter</t>
  </si>
  <si>
    <t>3-6</t>
  </si>
  <si>
    <t>Ceiling(15.07Square Meter)</t>
  </si>
  <si>
    <t>3-7</t>
  </si>
  <si>
    <t>Wall(39.19Square Meter)</t>
  </si>
  <si>
    <t xml:space="preserve">Material-Diatomite </t>
  </si>
  <si>
    <t>3-8</t>
  </si>
  <si>
    <t>3-9</t>
  </si>
  <si>
    <t>Window</t>
  </si>
  <si>
    <t>落地窗</t>
  </si>
  <si>
    <t>0.69meter*0.11meter*2.34meter</t>
  </si>
  <si>
    <t>1F-Kuchyně
7.77meter</t>
  </si>
  <si>
    <t>4-1</t>
  </si>
  <si>
    <t>4-2</t>
  </si>
  <si>
    <t>4-3</t>
  </si>
  <si>
    <t>Floor(7.77$)</t>
  </si>
  <si>
    <t>4-4</t>
  </si>
  <si>
    <t>Ceiling(7.77Square Meter)</t>
  </si>
  <si>
    <t>15264489</t>
  </si>
  <si>
    <t>4-5</t>
  </si>
  <si>
    <t>Wall(21.45$)</t>
  </si>
  <si>
    <t>0.60meter*0.30meter</t>
  </si>
  <si>
    <t>4-6</t>
  </si>
  <si>
    <t>帕莱德推拉门PT72都市灰</t>
  </si>
  <si>
    <t>2.57meter*0.12meter*2.38meter</t>
  </si>
  <si>
    <t>4-7</t>
  </si>
  <si>
    <t>1F-Koupelna
5.39meter</t>
  </si>
  <si>
    <t>5-1</t>
  </si>
  <si>
    <t>5-2</t>
  </si>
  <si>
    <t>5-3</t>
  </si>
  <si>
    <t>Floor(5.39$)</t>
  </si>
  <si>
    <t>LTXO08CY</t>
  </si>
  <si>
    <t>0.43meter*0.43meter</t>
  </si>
  <si>
    <t>5-4</t>
  </si>
  <si>
    <t>Ceiling(5.39Square Meter)</t>
  </si>
  <si>
    <t>5-5</t>
  </si>
  <si>
    <t>Wall(24.22$)</t>
  </si>
  <si>
    <t>CMM201BT-A</t>
  </si>
  <si>
    <t>0.30meter*0.30meter</t>
  </si>
  <si>
    <t>5-6</t>
  </si>
  <si>
    <t>5-7</t>
  </si>
  <si>
    <t>Bathtub 04</t>
  </si>
  <si>
    <t>1.40meter*0.87meter*0.82meter</t>
  </si>
  <si>
    <t>5-8</t>
  </si>
  <si>
    <t>Toilet AB1218MD-LD</t>
  </si>
  <si>
    <t>0.38meter*0.71meter*0.72meter</t>
  </si>
  <si>
    <t>5-9</t>
  </si>
  <si>
    <t>Bathroom Accessories 07</t>
  </si>
  <si>
    <t>0.09meter*0.09meter*0.40meter</t>
  </si>
  <si>
    <t>1F-Veranda
6.59meter</t>
  </si>
  <si>
    <t>6-1</t>
  </si>
  <si>
    <t>6-2</t>
  </si>
  <si>
    <t>6-3</t>
  </si>
  <si>
    <t>Floor(6.59Square Meter)</t>
  </si>
  <si>
    <t>6-4</t>
  </si>
  <si>
    <t>Ceiling(6.59Square Meter)</t>
  </si>
  <si>
    <t>6-5</t>
  </si>
  <si>
    <t>Wall(15.84Square Meter)</t>
  </si>
  <si>
    <t>6-6</t>
  </si>
  <si>
    <t>双开格栅窗_白</t>
  </si>
  <si>
    <t>0.99meter*0.10meter*1.10meter</t>
  </si>
  <si>
    <t>6-7</t>
  </si>
  <si>
    <t>Washing machine cabinet</t>
  </si>
  <si>
    <t>诗尼曼</t>
  </si>
  <si>
    <t>1.60meter*0.63meter*2.60meter</t>
  </si>
  <si>
    <t xml:space="preserve">Construction Material </t>
  </si>
  <si>
    <t>Cabinet</t>
  </si>
  <si>
    <t>Coffee table 10 white</t>
  </si>
  <si>
    <t>0.82meter*0.80meter*0.44meter</t>
  </si>
  <si>
    <t>Coffee table 02 white</t>
  </si>
  <si>
    <t>0.60meter*0.60meter*0.44meter</t>
  </si>
  <si>
    <t>Dining chairs 07</t>
  </si>
  <si>
    <t>Golsibo</t>
  </si>
  <si>
    <t>0.48meter*0.50meter*0.80meter</t>
  </si>
  <si>
    <t>Dining Table 02</t>
  </si>
  <si>
    <t>1.60meter*0.80meter*0.75meter</t>
  </si>
  <si>
    <t>Shoe Cabinet</t>
  </si>
  <si>
    <t>1.25meter*0.18meter*1.16meter</t>
  </si>
  <si>
    <t>Ottoman 06</t>
  </si>
  <si>
    <t>1.05meter*0.80meter*0.82meter</t>
  </si>
  <si>
    <t>Sideboard 24</t>
  </si>
  <si>
    <t>0.32meter*0.32meter*0.38meter</t>
  </si>
  <si>
    <t>Sofa 25</t>
  </si>
  <si>
    <t>2.22meter*1.01meter*0.76meter</t>
  </si>
  <si>
    <t>Lighting</t>
  </si>
  <si>
    <t>Floor Lamp 10 white</t>
  </si>
  <si>
    <t>0.53meter*0.27meter*1.61meter</t>
  </si>
  <si>
    <t>Chandeliers 21</t>
  </si>
  <si>
    <t>0.88meter*0.05meter*0.73meter</t>
  </si>
  <si>
    <t>Chandeliers 29</t>
  </si>
  <si>
    <t>1.01meter*1.01meter*0.65meter</t>
  </si>
  <si>
    <t>Lamp 05</t>
  </si>
  <si>
    <t>0.17meter*0.17meter*0.24meter</t>
  </si>
  <si>
    <t>Home Accessories</t>
  </si>
  <si>
    <t>Carpet 01</t>
  </si>
  <si>
    <t>1.40meter*2.00meter*0.01meter</t>
  </si>
  <si>
    <t>Ornaments</t>
  </si>
  <si>
    <t>Painting 05</t>
  </si>
  <si>
    <t>0.83meter*0.04meter*0.63meter</t>
  </si>
  <si>
    <t>Painting 21</t>
  </si>
  <si>
    <t>0.50meter*0.03meter*0.73meter</t>
  </si>
  <si>
    <t>1-16</t>
  </si>
  <si>
    <t>Painting 09</t>
  </si>
  <si>
    <t>0.63meter*0.04meter*0.93meter</t>
  </si>
  <si>
    <t>1-17</t>
  </si>
  <si>
    <t>Kitchenware with candle</t>
  </si>
  <si>
    <t>0.38meter*0.24meter*0.26meter</t>
  </si>
  <si>
    <t>1-18</t>
  </si>
  <si>
    <t>Accessory 34</t>
  </si>
  <si>
    <t>0.68meter*0.23meter*0.52meter</t>
  </si>
  <si>
    <t>1-19</t>
  </si>
  <si>
    <t>Accessory 14</t>
  </si>
  <si>
    <t>0.49meter*0.29meter*0.48meter</t>
  </si>
  <si>
    <t>1-20</t>
  </si>
  <si>
    <t>Accessory 41</t>
  </si>
  <si>
    <t>0.37meter*0.44meter*0.44meter</t>
  </si>
  <si>
    <t>1-21</t>
  </si>
  <si>
    <t>Accessory 19</t>
  </si>
  <si>
    <t>0.48meter*0.36meter*0.54meter</t>
  </si>
  <si>
    <t>1-22</t>
  </si>
  <si>
    <t>Painting 19</t>
  </si>
  <si>
    <t>0.69meter*0.03meter*0.69meter</t>
  </si>
  <si>
    <t>1F-Chodba
1.86piece</t>
  </si>
  <si>
    <t>Ceiling Lamp 04</t>
  </si>
  <si>
    <t>0.93meter*0.84meter*0.18meter</t>
  </si>
  <si>
    <t>Bed 03</t>
  </si>
  <si>
    <t>2.05meter*2.08meter*1.14meter</t>
  </si>
  <si>
    <t>Sofa 12</t>
  </si>
  <si>
    <t>0.98meter*0.93meter*0.58meter</t>
  </si>
  <si>
    <t>Decorative shelf Grey - small</t>
  </si>
  <si>
    <t>0.49meter*0.07meter*0.22meter</t>
  </si>
  <si>
    <t>Decorative shelf - Grey - large</t>
  </si>
  <si>
    <t>0.95meter*0.12meter*0.13meter</t>
  </si>
  <si>
    <t>Shelf-green 01</t>
  </si>
  <si>
    <t>0.62meter*0.12meter*0.17meter</t>
  </si>
  <si>
    <t>Light luxury gray closet</t>
  </si>
  <si>
    <t>2.42meter*1.26meter*2.48meter</t>
  </si>
  <si>
    <t>Bedstand 07</t>
  </si>
  <si>
    <t>0.59meter*0.45meter*0.59meter</t>
  </si>
  <si>
    <t>Floor Lamp 16 black</t>
  </si>
  <si>
    <t>0.76meter*0.30meter*1.62meter</t>
  </si>
  <si>
    <t>Chandeliers 36</t>
  </si>
  <si>
    <t>0.10meter*0.10meter*1.71meter</t>
  </si>
  <si>
    <t>3-10</t>
  </si>
  <si>
    <t>Chandeliers 19</t>
  </si>
  <si>
    <t>0.80meter*0.79meter*0.51meter</t>
  </si>
  <si>
    <t>3-11</t>
  </si>
  <si>
    <t>Curtains 33</t>
  </si>
  <si>
    <t>3.32meter*0.24meter*2.76meter</t>
  </si>
  <si>
    <t>3-12</t>
  </si>
  <si>
    <t>Carpet 21</t>
  </si>
  <si>
    <t>2.00meter*3.00meter*0.01meter</t>
  </si>
  <si>
    <t>3-13</t>
  </si>
  <si>
    <t>Wall Clocks</t>
  </si>
  <si>
    <t>0.31meter*0.05meter*0.31meter</t>
  </si>
  <si>
    <t>3-14</t>
  </si>
  <si>
    <t>Book 13</t>
  </si>
  <si>
    <t>0.05meter*0.22meter*0.30meter</t>
  </si>
  <si>
    <t>3-15</t>
  </si>
  <si>
    <t>Book 08</t>
  </si>
  <si>
    <t>0.19meter*0.05meter*0.25meter</t>
  </si>
  <si>
    <t>3-16</t>
  </si>
  <si>
    <t>Book 35</t>
  </si>
  <si>
    <t>0.05meter*0.21meter*0.29meter</t>
  </si>
  <si>
    <t>3-17</t>
  </si>
  <si>
    <t>Painting 07</t>
  </si>
  <si>
    <t>1.03meter*0.04meter*1.03meter</t>
  </si>
  <si>
    <t>3-18</t>
  </si>
  <si>
    <t>Accessory 06</t>
  </si>
  <si>
    <t>0.40meter*0.19meter*0.29meter</t>
  </si>
  <si>
    <t>1F-Kuchyně
7.77piece</t>
  </si>
  <si>
    <t>Integral cabinets 04</t>
  </si>
  <si>
    <t>4.82meter*0.61meter*2.32meter</t>
  </si>
  <si>
    <t>Kitchen lighting_2012 300LED</t>
  </si>
  <si>
    <t>天饰龙</t>
  </si>
  <si>
    <t>0.30meter*0.30meter*0.01meter</t>
  </si>
  <si>
    <t>Curtains 18</t>
  </si>
  <si>
    <t>1.50meter*0.07meter*1.86meter</t>
  </si>
  <si>
    <t>Wine 03</t>
  </si>
  <si>
    <t>0.08meter*0.33meter*0.08meter</t>
  </si>
  <si>
    <t>1F-Koupelna
5.39piece</t>
  </si>
  <si>
    <t>Decorative cabinet Pink</t>
  </si>
  <si>
    <t>0.70meter*0.39meter*1.19meter</t>
  </si>
  <si>
    <t>Kitchen lighting 02</t>
  </si>
  <si>
    <t>奥普</t>
  </si>
  <si>
    <t>0.30meter*0.30meter*0.03meter</t>
  </si>
  <si>
    <t>Painting 33</t>
  </si>
  <si>
    <t>Accessory 26 box</t>
  </si>
  <si>
    <t>0.07meter*0.07meter*0.08meter</t>
  </si>
  <si>
    <t>Painting 29</t>
  </si>
  <si>
    <t>1.05meter*0.02meter*1.14meter</t>
  </si>
  <si>
    <t>1F-Veranda
6.59piece</t>
  </si>
  <si>
    <t>Desk 01</t>
  </si>
  <si>
    <t>1.17meter*0.61meter*0.78meter</t>
  </si>
  <si>
    <t>Dining chairs 02</t>
  </si>
  <si>
    <t>0.50meter*0.56meter*1.02meter</t>
  </si>
  <si>
    <t>Chandeliers 04</t>
  </si>
  <si>
    <t>0.72meter*0.70meter*0.36meter</t>
  </si>
  <si>
    <t>Painting 36</t>
  </si>
  <si>
    <t>0.82meter*0.04meter*0.82meter</t>
  </si>
  <si>
    <t>Wheat Decoration</t>
  </si>
  <si>
    <t>0.54meter*0.56meter*0.78meter</t>
  </si>
  <si>
    <t>Accessory 40</t>
  </si>
  <si>
    <t>0.78meter*0.21meter*0.51meter</t>
  </si>
  <si>
    <t xml:space="preserve">Home Furnishing </t>
  </si>
  <si>
    <t>Kitchen &amp; Bathroom Appliances</t>
  </si>
  <si>
    <t>Binaural Pot</t>
  </si>
  <si>
    <t>0.39meter*0.26meter*0.20meter</t>
  </si>
  <si>
    <t>Induction cookware</t>
  </si>
  <si>
    <t>0.31meter*0.24meter*0.14meter</t>
  </si>
  <si>
    <t>Rice Cooker</t>
  </si>
  <si>
    <t>0.25meter*0.31meter*0.21meter</t>
  </si>
  <si>
    <t>Air Fryer WZN1501</t>
  </si>
  <si>
    <t>0.23meter*0.30meter*0.31meter</t>
  </si>
  <si>
    <t>Appliances</t>
  </si>
  <si>
    <t>Trash cans</t>
  </si>
  <si>
    <t>0.25meter*0.27meter*0.36meter</t>
  </si>
  <si>
    <t xml:space="preserve">Appliance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</si>
</sst>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);(0.00)"/>
    <numFmt numFmtId="165" formatCode="General&quot;元&quot;"/>
    <numFmt numFmtId="166" formatCode="General(&quot;元&quot;)"/>
  </numFmts>
  <fonts count="4" x14ac:knownFonts="1">
    <font>
      <color theme="1"/>
      <family val="2"/>
      <scheme val="minor"/>
      <sz val="11"/>
      <name val="Calibri"/>
    </font>
    <font>
      <charset val="134"/>
      <family val="4"/>
      <scheme val="minor"/>
      <sz val="12"/>
      <name val="等线"/>
    </font>
    <font>
      <charset val="134"/>
      <color theme="1"/>
      <family val="2"/>
      <scheme val="minor"/>
      <sz val="12"/>
      <name val="等线"/>
    </font>
    <font>
      <color rgb="FF000000"/>
      <sz val="14"/>
    </font>
  </fonts>
  <fills count="5">
    <fill>
      <patternFill patternType="none"/>
    </fill>
    <fill>
      <patternFill patternType="gray125"/>
    </fill>
    <fill>
      <patternFill patternType="solid">
        <fgColor rgb="FFECEBEB"/>
        <bgColor indexed="64"/>
      </patternFill>
    </fill>
    <fill>
      <patternFill patternType="darkVertical">
        <fgColor rgb="FFf8f9fb"/>
      </patternFill>
    </fill>
    <fill>
      <patternFill patternType="darkVertical">
        <fgColor rgb="FFe8eae9"/>
      </patternFill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0" fillId="0" borderId="2" xfId="0" applyBorder="1"/>
    <xf numFmtId="2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<Relationship Id="rId6" Type="http://schemas.openxmlformats.org/officeDocument/2006/relationships/image" Target="../media/image6.jpeg"/><Relationship Id="rId7" Type="http://schemas.openxmlformats.org/officeDocument/2006/relationships/image" Target="../media/image7.jpeg"/><Relationship Id="rId8" Type="http://schemas.openxmlformats.org/officeDocument/2006/relationships/image" Target="../media/image8.jpeg"/><Relationship Id="rId9" Type="http://schemas.openxmlformats.org/officeDocument/2006/relationships/image" Target="../media/image9.jpeg"/><Relationship Id="rId10" Type="http://schemas.openxmlformats.org/officeDocument/2006/relationships/image" Target="../media/image10.jpeg"/><Relationship Id="rId11" Type="http://schemas.openxmlformats.org/officeDocument/2006/relationships/image" Target="../media/image11.jpeg"/><Relationship Id="rId12" Type="http://schemas.openxmlformats.org/officeDocument/2006/relationships/image" Target="../media/image12.jpeg"/><Relationship Id="rId13" Type="http://schemas.openxmlformats.org/officeDocument/2006/relationships/image" Target="../media/image13.jpeg"/><Relationship Id="rId14" Type="http://schemas.openxmlformats.org/officeDocument/2006/relationships/image" Target="../media/image14.jpeg"/><Relationship Id="rId15" Type="http://schemas.openxmlformats.org/officeDocument/2006/relationships/image" Target="../media/image15.jpeg"/><Relationship Id="rId16" Type="http://schemas.openxmlformats.org/officeDocument/2006/relationships/image" Target="../media/image16.jpeg"/><Relationship Id="rId17" Type="http://schemas.openxmlformats.org/officeDocument/2006/relationships/image" Target="../media/image17.jpeg"/><Relationship Id="rId18" Type="http://schemas.openxmlformats.org/officeDocument/2006/relationships/image" Target="../media/image18.jpeg"/><Relationship Id="rId19" Type="http://schemas.openxmlformats.org/officeDocument/2006/relationships/image" Target="../media/image19.jpeg"/><Relationship Id="rId20" Type="http://schemas.openxmlformats.org/officeDocument/2006/relationships/image" Target="../media/image20.jpeg"/><Relationship Id="rId21" Type="http://schemas.openxmlformats.org/officeDocument/2006/relationships/image" Target="../media/image21.jpeg"/><Relationship Id="rId22" Type="http://schemas.openxmlformats.org/officeDocument/2006/relationships/image" Target="../media/image22.jpeg"/><Relationship Id="rId23" Type="http://schemas.openxmlformats.org/officeDocument/2006/relationships/image" Target="../media/image23.jpeg"/><Relationship Id="rId24" Type="http://schemas.openxmlformats.org/officeDocument/2006/relationships/image" Target="../media/image24.jpeg"/><Relationship Id="rId25" Type="http://schemas.openxmlformats.org/officeDocument/2006/relationships/image" Target="../media/image25.jpeg"/><Relationship Id="rId26" Type="http://schemas.openxmlformats.org/officeDocument/2006/relationships/image" Target="../media/image26.jpeg"/><Relationship Id="rId27" Type="http://schemas.openxmlformats.org/officeDocument/2006/relationships/image" Target="../media/image27.jpeg"/><Relationship Id="rId28" Type="http://schemas.openxmlformats.org/officeDocument/2006/relationships/image" Target="../media/image28.jpeg"/><Relationship Id="rId29" Type="http://schemas.openxmlformats.org/officeDocument/2006/relationships/image" Target="../media/image29.jpeg"/><Relationship Id="rId30" Type="http://schemas.openxmlformats.org/officeDocument/2006/relationships/image" Target="../media/image30.jpeg"/><Relationship Id="rId31" Type="http://schemas.openxmlformats.org/officeDocument/2006/relationships/image" Target="../media/image31.jpeg"/><Relationship Id="rId32" Type="http://schemas.openxmlformats.org/officeDocument/2006/relationships/image" Target="../media/image32.jpeg"/><Relationship Id="rId33" Type="http://schemas.openxmlformats.org/officeDocument/2006/relationships/image" Target="../media/image33.jpeg"/><Relationship Id="rId34" Type="http://schemas.openxmlformats.org/officeDocument/2006/relationships/image" Target="../media/image34.jpeg"/><Relationship Id="rId35" Type="http://schemas.openxmlformats.org/officeDocument/2006/relationships/image" Target="../media/image35.jpeg"/><Relationship Id="rId36" Type="http://schemas.openxmlformats.org/officeDocument/2006/relationships/image" Target="../media/image36.jpeg"/><Relationship Id="rId37" Type="http://schemas.openxmlformats.org/officeDocument/2006/relationships/image" Target="../media/image37.jpeg"/><Relationship Id="rId38" Type="http://schemas.openxmlformats.org/officeDocument/2006/relationships/image" Target="../media/image38.jpeg"/><Relationship Id="rId39" Type="http://schemas.openxmlformats.org/officeDocument/2006/relationships/image" Target="../media/image39.jpeg"/><Relationship Id="rId40" Type="http://schemas.openxmlformats.org/officeDocument/2006/relationships/image" Target="../media/image40.jpeg"/><Relationship Id="rId41" Type="http://schemas.openxmlformats.org/officeDocument/2006/relationships/image" Target="../media/image41.jpe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42.jpeg"/><Relationship Id="rId2" Type="http://schemas.openxmlformats.org/officeDocument/2006/relationships/image" Target="../media/image43.jpeg"/><Relationship Id="rId3" Type="http://schemas.openxmlformats.org/officeDocument/2006/relationships/image" Target="../media/image44.jpeg"/><Relationship Id="rId4" Type="http://schemas.openxmlformats.org/officeDocument/2006/relationships/image" Target="../media/image45.jpeg"/><Relationship Id="rId5" Type="http://schemas.openxmlformats.org/officeDocument/2006/relationships/image" Target="../media/image46.jpeg"/><Relationship Id="rId6" Type="http://schemas.openxmlformats.org/officeDocument/2006/relationships/image" Target="../media/image47.jpeg"/><Relationship Id="rId7" Type="http://schemas.openxmlformats.org/officeDocument/2006/relationships/image" Target="../media/image48.jpeg"/><Relationship Id="rId8" Type="http://schemas.openxmlformats.org/officeDocument/2006/relationships/image" Target="../media/image49.jpeg"/><Relationship Id="rId9" Type="http://schemas.openxmlformats.org/officeDocument/2006/relationships/image" Target="../media/image50.jpeg"/><Relationship Id="rId10" Type="http://schemas.openxmlformats.org/officeDocument/2006/relationships/image" Target="../media/image51.jpeg"/><Relationship Id="rId11" Type="http://schemas.openxmlformats.org/officeDocument/2006/relationships/image" Target="../media/image52.jpeg"/><Relationship Id="rId12" Type="http://schemas.openxmlformats.org/officeDocument/2006/relationships/image" Target="../media/image53.jpeg"/><Relationship Id="rId13" Type="http://schemas.openxmlformats.org/officeDocument/2006/relationships/image" Target="../media/image54.jpeg"/><Relationship Id="rId14" Type="http://schemas.openxmlformats.org/officeDocument/2006/relationships/image" Target="../media/image55.jpeg"/><Relationship Id="rId15" Type="http://schemas.openxmlformats.org/officeDocument/2006/relationships/image" Target="../media/image56.jpeg"/><Relationship Id="rId16" Type="http://schemas.openxmlformats.org/officeDocument/2006/relationships/image" Target="../media/image57.jpeg"/><Relationship Id="rId17" Type="http://schemas.openxmlformats.org/officeDocument/2006/relationships/image" Target="../media/image58.jpeg"/><Relationship Id="rId18" Type="http://schemas.openxmlformats.org/officeDocument/2006/relationships/image" Target="../media/image59.jpeg"/><Relationship Id="rId19" Type="http://schemas.openxmlformats.org/officeDocument/2006/relationships/image" Target="../media/image60.jpeg"/><Relationship Id="rId20" Type="http://schemas.openxmlformats.org/officeDocument/2006/relationships/image" Target="../media/image61.jpeg"/><Relationship Id="rId21" Type="http://schemas.openxmlformats.org/officeDocument/2006/relationships/image" Target="../media/image62.jpeg"/><Relationship Id="rId22" Type="http://schemas.openxmlformats.org/officeDocument/2006/relationships/image" Target="../media/image63.jpeg"/><Relationship Id="rId23" Type="http://schemas.openxmlformats.org/officeDocument/2006/relationships/image" Target="../media/image64.jpeg"/><Relationship Id="rId24" Type="http://schemas.openxmlformats.org/officeDocument/2006/relationships/image" Target="../media/image65.jpeg"/><Relationship Id="rId25" Type="http://schemas.openxmlformats.org/officeDocument/2006/relationships/image" Target="../media/image66.jpeg"/><Relationship Id="rId26" Type="http://schemas.openxmlformats.org/officeDocument/2006/relationships/image" Target="../media/image67.jpeg"/><Relationship Id="rId27" Type="http://schemas.openxmlformats.org/officeDocument/2006/relationships/image" Target="../media/image68.jpeg"/><Relationship Id="rId28" Type="http://schemas.openxmlformats.org/officeDocument/2006/relationships/image" Target="../media/image69.jpeg"/><Relationship Id="rId29" Type="http://schemas.openxmlformats.org/officeDocument/2006/relationships/image" Target="../media/image70.jpeg"/><Relationship Id="rId30" Type="http://schemas.openxmlformats.org/officeDocument/2006/relationships/image" Target="../media/image71.jpeg"/><Relationship Id="rId31" Type="http://schemas.openxmlformats.org/officeDocument/2006/relationships/image" Target="../media/image72.jpeg"/><Relationship Id="rId32" Type="http://schemas.openxmlformats.org/officeDocument/2006/relationships/image" Target="../media/image73.jpeg"/><Relationship Id="rId33" Type="http://schemas.openxmlformats.org/officeDocument/2006/relationships/image" Target="../media/image74.jpeg"/><Relationship Id="rId34" Type="http://schemas.openxmlformats.org/officeDocument/2006/relationships/image" Target="../media/image75.jpeg"/><Relationship Id="rId35" Type="http://schemas.openxmlformats.org/officeDocument/2006/relationships/image" Target="../media/image76.jpeg"/><Relationship Id="rId36" Type="http://schemas.openxmlformats.org/officeDocument/2006/relationships/image" Target="../media/image77.jpeg"/><Relationship Id="rId37" Type="http://schemas.openxmlformats.org/officeDocument/2006/relationships/image" Target="../media/image78.jpeg"/><Relationship Id="rId38" Type="http://schemas.openxmlformats.org/officeDocument/2006/relationships/image" Target="../media/image79.jpeg"/><Relationship Id="rId39" Type="http://schemas.openxmlformats.org/officeDocument/2006/relationships/image" Target="../media/image80.jpeg"/><Relationship Id="rId40" Type="http://schemas.openxmlformats.org/officeDocument/2006/relationships/image" Target="../media/image81.jpeg"/><Relationship Id="rId41" Type="http://schemas.openxmlformats.org/officeDocument/2006/relationships/image" Target="../media/image82.jpeg"/><Relationship Id="rId42" Type="http://schemas.openxmlformats.org/officeDocument/2006/relationships/image" Target="../media/image83.jpeg"/><Relationship Id="rId43" Type="http://schemas.openxmlformats.org/officeDocument/2006/relationships/image" Target="../media/image84.jpeg"/><Relationship Id="rId44" Type="http://schemas.openxmlformats.org/officeDocument/2006/relationships/image" Target="../media/image85.jpeg"/><Relationship Id="rId45" Type="http://schemas.openxmlformats.org/officeDocument/2006/relationships/image" Target="../media/image86.jpeg"/><Relationship Id="rId46" Type="http://schemas.openxmlformats.org/officeDocument/2006/relationships/image" Target="../media/image87.jpeg"/><Relationship Id="rId47" Type="http://schemas.openxmlformats.org/officeDocument/2006/relationships/image" Target="../media/image88.jpeg"/><Relationship Id="rId48" Type="http://schemas.openxmlformats.org/officeDocument/2006/relationships/image" Target="../media/image89.jpeg"/><Relationship Id="rId49" Type="http://schemas.openxmlformats.org/officeDocument/2006/relationships/image" Target="../media/image90.jpeg"/><Relationship Id="rId50" Type="http://schemas.openxmlformats.org/officeDocument/2006/relationships/image" Target="../media/image91.jpeg"/><Relationship Id="rId51" Type="http://schemas.openxmlformats.org/officeDocument/2006/relationships/image" Target="../media/image92.jpeg"/><Relationship Id="rId52" Type="http://schemas.openxmlformats.org/officeDocument/2006/relationships/image" Target="../media/image93.jpeg"/><Relationship Id="rId53" Type="http://schemas.openxmlformats.org/officeDocument/2006/relationships/image" Target="../media/image94.jpeg"/><Relationship Id="rId54" Type="http://schemas.openxmlformats.org/officeDocument/2006/relationships/image" Target="../media/image95.jpeg"/><Relationship Id="rId55" Type="http://schemas.openxmlformats.org/officeDocument/2006/relationships/image" Target="../media/image96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97.jpeg"/><Relationship Id="rId2" Type="http://schemas.openxmlformats.org/officeDocument/2006/relationships/image" Target="../media/image98.jpeg"/><Relationship Id="rId3" Type="http://schemas.openxmlformats.org/officeDocument/2006/relationships/image" Target="../media/image99.jpeg"/><Relationship Id="rId4" Type="http://schemas.openxmlformats.org/officeDocument/2006/relationships/image" Target="../media/image100.jpeg"/><Relationship Id="rId5" Type="http://schemas.openxmlformats.org/officeDocument/2006/relationships/image" Target="../media/image10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2999</xdr:colOff>
      <xdr:row>1</xdr:row>
      <xdr:rowOff>3600</xdr:rowOff>
    </xdr:from>
    <xdr:to>
      <xdr:col>6</xdr:col>
      <xdr:colOff>0</xdr:colOff>
      <xdr:row>2</xdr:row>
      <xdr:rowOff>0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2</xdr:row>
      <xdr:rowOff>3600</xdr:rowOff>
    </xdr:from>
    <xdr:to>
      <xdr:col>6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3</xdr:row>
      <xdr:rowOff>3600</xdr:rowOff>
    </xdr:from>
    <xdr:to>
      <xdr:col>6</xdr:col>
      <xdr:colOff>0</xdr:colOff>
      <xdr:row>4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4</xdr:row>
      <xdr:rowOff>3599</xdr:rowOff>
    </xdr:from>
    <xdr:to>
      <xdr:col>6</xdr:col>
      <xdr:colOff>0</xdr:colOff>
      <xdr:row>5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5</xdr:row>
      <xdr:rowOff>3599</xdr:rowOff>
    </xdr:from>
    <xdr:to>
      <xdr:col>6</xdr:col>
      <xdr:colOff>0</xdr:colOff>
      <xdr:row>6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6</xdr:row>
      <xdr:rowOff>3599</xdr:rowOff>
    </xdr:from>
    <xdr:to>
      <xdr:col>6</xdr:col>
      <xdr:colOff>0</xdr:colOff>
      <xdr:row>7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8</xdr:row>
      <xdr:rowOff>3599</xdr:rowOff>
    </xdr:from>
    <xdr:to>
      <xdr:col>6</xdr:col>
      <xdr:colOff>0</xdr:colOff>
      <xdr:row>9</xdr:row>
      <xdr:rowOff>0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9</xdr:row>
      <xdr:rowOff>3599</xdr:rowOff>
    </xdr:from>
    <xdr:to>
      <xdr:col>6</xdr:col>
      <xdr:colOff>0</xdr:colOff>
      <xdr:row>10</xdr:row>
      <xdr:rowOff>0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11</xdr:row>
      <xdr:rowOff>3599</xdr:rowOff>
    </xdr:from>
    <xdr:to>
      <xdr:col>6</xdr:col>
      <xdr:colOff>0</xdr:colOff>
      <xdr:row>12</xdr:row>
      <xdr:rowOff>0</xdr:rowOff>
    </xdr:to>
    <xdr:pic>
      <xdr:nvPicPr>
        <xdr:cNvPr id="9" name="Pictur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13</xdr:row>
      <xdr:rowOff>3599</xdr:rowOff>
    </xdr:from>
    <xdr:to>
      <xdr:col>6</xdr:col>
      <xdr:colOff>0</xdr:colOff>
      <xdr:row>14</xdr:row>
      <xdr:rowOff>0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14</xdr:row>
      <xdr:rowOff>3599</xdr:rowOff>
    </xdr:from>
    <xdr:to>
      <xdr:col>6</xdr:col>
      <xdr:colOff>0</xdr:colOff>
      <xdr:row>15</xdr:row>
      <xdr:rowOff>0</xdr:rowOff>
    </xdr:to>
    <xdr:pic>
      <xdr:nvPicPr>
        <xdr:cNvPr id="11" name="Pictur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15</xdr:row>
      <xdr:rowOff>3599</xdr:rowOff>
    </xdr:from>
    <xdr:to>
      <xdr:col>6</xdr:col>
      <xdr:colOff>0</xdr:colOff>
      <xdr:row>16</xdr:row>
      <xdr:rowOff>0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16</xdr:row>
      <xdr:rowOff>15999</xdr:rowOff>
    </xdr:from>
    <xdr:to>
      <xdr:col>6</xdr:col>
      <xdr:colOff>0</xdr:colOff>
      <xdr:row>17</xdr:row>
      <xdr:rowOff>0</xdr:rowOff>
    </xdr:to>
    <xdr:pic>
      <xdr:nvPicPr>
        <xdr:cNvPr id="13" name="Picture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17</xdr:row>
      <xdr:rowOff>3599</xdr:rowOff>
    </xdr:from>
    <xdr:to>
      <xdr:col>6</xdr:col>
      <xdr:colOff>0</xdr:colOff>
      <xdr:row>18</xdr:row>
      <xdr:rowOff>0</xdr:rowOff>
    </xdr:to>
    <xdr:pic>
      <xdr:nvPicPr>
        <xdr:cNvPr id="14" name="Picture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20</xdr:row>
      <xdr:rowOff>3599</xdr:rowOff>
    </xdr:from>
    <xdr:to>
      <xdr:col>6</xdr:col>
      <xdr:colOff>0</xdr:colOff>
      <xdr:row>21</xdr:row>
      <xdr:rowOff>0</xdr:rowOff>
    </xdr:to>
    <xdr:pic>
      <xdr:nvPicPr>
        <xdr:cNvPr id="15" name="Picture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21</xdr:row>
      <xdr:rowOff>3599</xdr:rowOff>
    </xdr:from>
    <xdr:to>
      <xdr:col>6</xdr:col>
      <xdr:colOff>0</xdr:colOff>
      <xdr:row>22</xdr:row>
      <xdr:rowOff>0</xdr:rowOff>
    </xdr:to>
    <xdr:pic>
      <xdr:nvPicPr>
        <xdr:cNvPr id="16" name="Picture 1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22</xdr:row>
      <xdr:rowOff>15999</xdr:rowOff>
    </xdr:from>
    <xdr:to>
      <xdr:col>6</xdr:col>
      <xdr:colOff>0</xdr:colOff>
      <xdr:row>23</xdr:row>
      <xdr:rowOff>0</xdr:rowOff>
    </xdr:to>
    <xdr:pic>
      <xdr:nvPicPr>
        <xdr:cNvPr id="17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23</xdr:row>
      <xdr:rowOff>3599</xdr:rowOff>
    </xdr:from>
    <xdr:to>
      <xdr:col>6</xdr:col>
      <xdr:colOff>0</xdr:colOff>
      <xdr:row>24</xdr:row>
      <xdr:rowOff>0</xdr:rowOff>
    </xdr:to>
    <xdr:pic>
      <xdr:nvPicPr>
        <xdr:cNvPr id="18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24</xdr:row>
      <xdr:rowOff>3599</xdr:rowOff>
    </xdr:from>
    <xdr:to>
      <xdr:col>6</xdr:col>
      <xdr:colOff>0</xdr:colOff>
      <xdr:row>25</xdr:row>
      <xdr:rowOff>0</xdr:rowOff>
    </xdr:to>
    <xdr:pic>
      <xdr:nvPicPr>
        <xdr:cNvPr id="19" name="Picture 1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25</xdr:row>
      <xdr:rowOff>3599</xdr:rowOff>
    </xdr:from>
    <xdr:to>
      <xdr:col>6</xdr:col>
      <xdr:colOff>0</xdr:colOff>
      <xdr:row>26</xdr:row>
      <xdr:rowOff>0</xdr:rowOff>
    </xdr:to>
    <xdr:pic>
      <xdr:nvPicPr>
        <xdr:cNvPr id="20" name="Picture 2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26</xdr:row>
      <xdr:rowOff>3599</xdr:rowOff>
    </xdr:from>
    <xdr:to>
      <xdr:col>6</xdr:col>
      <xdr:colOff>0</xdr:colOff>
      <xdr:row>27</xdr:row>
      <xdr:rowOff>0</xdr:rowOff>
    </xdr:to>
    <xdr:pic>
      <xdr:nvPicPr>
        <xdr:cNvPr id="21" name="Picture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28</xdr:row>
      <xdr:rowOff>3599</xdr:rowOff>
    </xdr:from>
    <xdr:to>
      <xdr:col>6</xdr:col>
      <xdr:colOff>0</xdr:colOff>
      <xdr:row>29</xdr:row>
      <xdr:rowOff>0</xdr:rowOff>
    </xdr:to>
    <xdr:pic>
      <xdr:nvPicPr>
        <xdr:cNvPr id="22" name="Picture 2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29</xdr:row>
      <xdr:rowOff>3599</xdr:rowOff>
    </xdr:from>
    <xdr:to>
      <xdr:col>6</xdr:col>
      <xdr:colOff>0</xdr:colOff>
      <xdr:row>30</xdr:row>
      <xdr:rowOff>0</xdr:rowOff>
    </xdr:to>
    <xdr:pic>
      <xdr:nvPicPr>
        <xdr:cNvPr id="23" name="Picture 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30</xdr:row>
      <xdr:rowOff>3599</xdr:rowOff>
    </xdr:from>
    <xdr:to>
      <xdr:col>6</xdr:col>
      <xdr:colOff>0</xdr:colOff>
      <xdr:row>31</xdr:row>
      <xdr:rowOff>0</xdr:rowOff>
    </xdr:to>
    <xdr:pic>
      <xdr:nvPicPr>
        <xdr:cNvPr id="24" name="Picture 2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31</xdr:row>
      <xdr:rowOff>15999</xdr:rowOff>
    </xdr:from>
    <xdr:to>
      <xdr:col>6</xdr:col>
      <xdr:colOff>0</xdr:colOff>
      <xdr:row>32</xdr:row>
      <xdr:rowOff>0</xdr:rowOff>
    </xdr:to>
    <xdr:pic>
      <xdr:nvPicPr>
        <xdr:cNvPr id="25" name="Picture 2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32</xdr:row>
      <xdr:rowOff>3600</xdr:rowOff>
    </xdr:from>
    <xdr:to>
      <xdr:col>6</xdr:col>
      <xdr:colOff>0</xdr:colOff>
      <xdr:row>33</xdr:row>
      <xdr:rowOff>0</xdr:rowOff>
    </xdr:to>
    <xdr:pic>
      <xdr:nvPicPr>
        <xdr:cNvPr id="26" name="Pictur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35</xdr:row>
      <xdr:rowOff>3600</xdr:rowOff>
    </xdr:from>
    <xdr:to>
      <xdr:col>6</xdr:col>
      <xdr:colOff>0</xdr:colOff>
      <xdr:row>36</xdr:row>
      <xdr:rowOff>0</xdr:rowOff>
    </xdr:to>
    <xdr:pic>
      <xdr:nvPicPr>
        <xdr:cNvPr id="27" name="Picture 2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36</xdr:row>
      <xdr:rowOff>3600</xdr:rowOff>
    </xdr:from>
    <xdr:to>
      <xdr:col>6</xdr:col>
      <xdr:colOff>0</xdr:colOff>
      <xdr:row>37</xdr:row>
      <xdr:rowOff>0</xdr:rowOff>
    </xdr:to>
    <xdr:pic>
      <xdr:nvPicPr>
        <xdr:cNvPr id="28" name="Picture 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37</xdr:row>
      <xdr:rowOff>3600</xdr:rowOff>
    </xdr:from>
    <xdr:to>
      <xdr:col>6</xdr:col>
      <xdr:colOff>0</xdr:colOff>
      <xdr:row>38</xdr:row>
      <xdr:rowOff>0</xdr:rowOff>
    </xdr:to>
    <xdr:pic>
      <xdr:nvPicPr>
        <xdr:cNvPr id="29" name="Picture 2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38</xdr:row>
      <xdr:rowOff>16000</xdr:rowOff>
    </xdr:from>
    <xdr:to>
      <xdr:col>6</xdr:col>
      <xdr:colOff>0</xdr:colOff>
      <xdr:row>39</xdr:row>
      <xdr:rowOff>0</xdr:rowOff>
    </xdr:to>
    <xdr:pic>
      <xdr:nvPicPr>
        <xdr:cNvPr id="30" name="Picture 3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39</xdr:row>
      <xdr:rowOff>3600</xdr:rowOff>
    </xdr:from>
    <xdr:to>
      <xdr:col>6</xdr:col>
      <xdr:colOff>0</xdr:colOff>
      <xdr:row>40</xdr:row>
      <xdr:rowOff>0</xdr:rowOff>
    </xdr:to>
    <xdr:pic>
      <xdr:nvPicPr>
        <xdr:cNvPr id="31" name="Picture 3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43</xdr:row>
      <xdr:rowOff>3600</xdr:rowOff>
    </xdr:from>
    <xdr:to>
      <xdr:col>6</xdr:col>
      <xdr:colOff>0</xdr:colOff>
      <xdr:row>44</xdr:row>
      <xdr:rowOff>0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44</xdr:row>
      <xdr:rowOff>3600</xdr:rowOff>
    </xdr:from>
    <xdr:to>
      <xdr:col>6</xdr:col>
      <xdr:colOff>0</xdr:colOff>
      <xdr:row>45</xdr:row>
      <xdr:rowOff>0</xdr:rowOff>
    </xdr:to>
    <xdr:pic>
      <xdr:nvPicPr>
        <xdr:cNvPr id="33" name="Picture 3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45</xdr:row>
      <xdr:rowOff>3600</xdr:rowOff>
    </xdr:from>
    <xdr:to>
      <xdr:col>6</xdr:col>
      <xdr:colOff>0</xdr:colOff>
      <xdr:row>46</xdr:row>
      <xdr:rowOff>0</xdr:rowOff>
    </xdr:to>
    <xdr:pic>
      <xdr:nvPicPr>
        <xdr:cNvPr id="34" name="Picture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46</xdr:row>
      <xdr:rowOff>3600</xdr:rowOff>
    </xdr:from>
    <xdr:to>
      <xdr:col>6</xdr:col>
      <xdr:colOff>0</xdr:colOff>
      <xdr:row>47</xdr:row>
      <xdr:rowOff>0</xdr:rowOff>
    </xdr:to>
    <xdr:pic>
      <xdr:nvPicPr>
        <xdr:cNvPr id="35" name="Picture 3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47</xdr:row>
      <xdr:rowOff>16000</xdr:rowOff>
    </xdr:from>
    <xdr:to>
      <xdr:col>6</xdr:col>
      <xdr:colOff>0</xdr:colOff>
      <xdr:row>48</xdr:row>
      <xdr:rowOff>0</xdr:rowOff>
    </xdr:to>
    <xdr:pic>
      <xdr:nvPicPr>
        <xdr:cNvPr id="36" name="Picture 3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48</xdr:row>
      <xdr:rowOff>3600</xdr:rowOff>
    </xdr:from>
    <xdr:to>
      <xdr:col>6</xdr:col>
      <xdr:colOff>0</xdr:colOff>
      <xdr:row>49</xdr:row>
      <xdr:rowOff>0</xdr:rowOff>
    </xdr:to>
    <xdr:pic>
      <xdr:nvPicPr>
        <xdr:cNvPr id="37" name="Picture 3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49</xdr:row>
      <xdr:rowOff>3600</xdr:rowOff>
    </xdr:from>
    <xdr:to>
      <xdr:col>6</xdr:col>
      <xdr:colOff>0</xdr:colOff>
      <xdr:row>50</xdr:row>
      <xdr:rowOff>0</xdr:rowOff>
    </xdr:to>
    <xdr:pic>
      <xdr:nvPicPr>
        <xdr:cNvPr id="38" name="Picture 3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51</xdr:row>
      <xdr:rowOff>3600</xdr:rowOff>
    </xdr:from>
    <xdr:to>
      <xdr:col>6</xdr:col>
      <xdr:colOff>0</xdr:colOff>
      <xdr:row>52</xdr:row>
      <xdr:rowOff>0</xdr:rowOff>
    </xdr:to>
    <xdr:pic>
      <xdr:nvPicPr>
        <xdr:cNvPr id="39" name="Picture 3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52</xdr:row>
      <xdr:rowOff>3600</xdr:rowOff>
    </xdr:from>
    <xdr:to>
      <xdr:col>6</xdr:col>
      <xdr:colOff>0</xdr:colOff>
      <xdr:row>53</xdr:row>
      <xdr:rowOff>0</xdr:rowOff>
    </xdr:to>
    <xdr:pic>
      <xdr:nvPicPr>
        <xdr:cNvPr id="40" name="Picture 4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5</xdr:col>
      <xdr:colOff>2999</xdr:colOff>
      <xdr:row>53</xdr:row>
      <xdr:rowOff>3600</xdr:rowOff>
    </xdr:from>
    <xdr:to>
      <xdr:col>6</xdr:col>
      <xdr:colOff>0</xdr:colOff>
      <xdr:row>54</xdr:row>
      <xdr:rowOff>0</xdr:rowOff>
    </xdr:to>
    <xdr:pic>
      <xdr:nvPicPr>
        <xdr:cNvPr id="41" name="Picture 4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2999</xdr:colOff>
      <xdr:row>1</xdr:row>
      <xdr:rowOff>3600</xdr:rowOff>
    </xdr:from>
    <xdr:to>
      <xdr:col>5</xdr:col>
      <xdr:colOff>0</xdr:colOff>
      <xdr:row>2</xdr:row>
      <xdr:rowOff>0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2</xdr:row>
      <xdr:rowOff>3600</xdr:rowOff>
    </xdr:from>
    <xdr:to>
      <xdr:col>5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3</xdr:row>
      <xdr:rowOff>3600</xdr:rowOff>
    </xdr:from>
    <xdr:to>
      <xdr:col>5</xdr:col>
      <xdr:colOff>0</xdr:colOff>
      <xdr:row>4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4</xdr:row>
      <xdr:rowOff>3599</xdr:rowOff>
    </xdr:from>
    <xdr:to>
      <xdr:col>5</xdr:col>
      <xdr:colOff>0</xdr:colOff>
      <xdr:row>5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5</xdr:row>
      <xdr:rowOff>3599</xdr:rowOff>
    </xdr:from>
    <xdr:to>
      <xdr:col>5</xdr:col>
      <xdr:colOff>0</xdr:colOff>
      <xdr:row>6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6</xdr:row>
      <xdr:rowOff>3599</xdr:rowOff>
    </xdr:from>
    <xdr:to>
      <xdr:col>5</xdr:col>
      <xdr:colOff>0</xdr:colOff>
      <xdr:row>7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7</xdr:row>
      <xdr:rowOff>3599</xdr:rowOff>
    </xdr:from>
    <xdr:to>
      <xdr:col>5</xdr:col>
      <xdr:colOff>0</xdr:colOff>
      <xdr:row>8</xdr:row>
      <xdr:rowOff>0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8</xdr:row>
      <xdr:rowOff>3599</xdr:rowOff>
    </xdr:from>
    <xdr:to>
      <xdr:col>5</xdr:col>
      <xdr:colOff>0</xdr:colOff>
      <xdr:row>9</xdr:row>
      <xdr:rowOff>0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9</xdr:row>
      <xdr:rowOff>3599</xdr:rowOff>
    </xdr:from>
    <xdr:to>
      <xdr:col>5</xdr:col>
      <xdr:colOff>0</xdr:colOff>
      <xdr:row>10</xdr:row>
      <xdr:rowOff>0</xdr:rowOff>
    </xdr:to>
    <xdr:pic>
      <xdr:nvPicPr>
        <xdr:cNvPr id="9" name="Pictur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10</xdr:row>
      <xdr:rowOff>3599</xdr:rowOff>
    </xdr:from>
    <xdr:to>
      <xdr:col>5</xdr:col>
      <xdr:colOff>0</xdr:colOff>
      <xdr:row>11</xdr:row>
      <xdr:rowOff>0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11</xdr:row>
      <xdr:rowOff>3599</xdr:rowOff>
    </xdr:from>
    <xdr:to>
      <xdr:col>5</xdr:col>
      <xdr:colOff>0</xdr:colOff>
      <xdr:row>12</xdr:row>
      <xdr:rowOff>0</xdr:rowOff>
    </xdr:to>
    <xdr:pic>
      <xdr:nvPicPr>
        <xdr:cNvPr id="11" name="Pictur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12</xdr:row>
      <xdr:rowOff>3599</xdr:rowOff>
    </xdr:from>
    <xdr:to>
      <xdr:col>5</xdr:col>
      <xdr:colOff>0</xdr:colOff>
      <xdr:row>13</xdr:row>
      <xdr:rowOff>0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13</xdr:row>
      <xdr:rowOff>3599</xdr:rowOff>
    </xdr:from>
    <xdr:to>
      <xdr:col>5</xdr:col>
      <xdr:colOff>0</xdr:colOff>
      <xdr:row>14</xdr:row>
      <xdr:rowOff>0</xdr:rowOff>
    </xdr:to>
    <xdr:pic>
      <xdr:nvPicPr>
        <xdr:cNvPr id="13" name="Picture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14</xdr:row>
      <xdr:rowOff>3599</xdr:rowOff>
    </xdr:from>
    <xdr:to>
      <xdr:col>5</xdr:col>
      <xdr:colOff>0</xdr:colOff>
      <xdr:row>15</xdr:row>
      <xdr:rowOff>0</xdr:rowOff>
    </xdr:to>
    <xdr:pic>
      <xdr:nvPicPr>
        <xdr:cNvPr id="14" name="Picture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15</xdr:row>
      <xdr:rowOff>3599</xdr:rowOff>
    </xdr:from>
    <xdr:to>
      <xdr:col>5</xdr:col>
      <xdr:colOff>0</xdr:colOff>
      <xdr:row>16</xdr:row>
      <xdr:rowOff>0</xdr:rowOff>
    </xdr:to>
    <xdr:pic>
      <xdr:nvPicPr>
        <xdr:cNvPr id="15" name="Picture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16</xdr:row>
      <xdr:rowOff>3599</xdr:rowOff>
    </xdr:from>
    <xdr:to>
      <xdr:col>5</xdr:col>
      <xdr:colOff>0</xdr:colOff>
      <xdr:row>17</xdr:row>
      <xdr:rowOff>0</xdr:rowOff>
    </xdr:to>
    <xdr:pic>
      <xdr:nvPicPr>
        <xdr:cNvPr id="16" name="Picture 1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17</xdr:row>
      <xdr:rowOff>3599</xdr:rowOff>
    </xdr:from>
    <xdr:to>
      <xdr:col>5</xdr:col>
      <xdr:colOff>0</xdr:colOff>
      <xdr:row>18</xdr:row>
      <xdr:rowOff>0</xdr:rowOff>
    </xdr:to>
    <xdr:pic>
      <xdr:nvPicPr>
        <xdr:cNvPr id="17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18</xdr:row>
      <xdr:rowOff>3599</xdr:rowOff>
    </xdr:from>
    <xdr:to>
      <xdr:col>5</xdr:col>
      <xdr:colOff>0</xdr:colOff>
      <xdr:row>19</xdr:row>
      <xdr:rowOff>0</xdr:rowOff>
    </xdr:to>
    <xdr:pic>
      <xdr:nvPicPr>
        <xdr:cNvPr id="18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19</xdr:row>
      <xdr:rowOff>3599</xdr:rowOff>
    </xdr:from>
    <xdr:to>
      <xdr:col>5</xdr:col>
      <xdr:colOff>0</xdr:colOff>
      <xdr:row>20</xdr:row>
      <xdr:rowOff>0</xdr:rowOff>
    </xdr:to>
    <xdr:pic>
      <xdr:nvPicPr>
        <xdr:cNvPr id="19" name="Picture 1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20</xdr:row>
      <xdr:rowOff>3599</xdr:rowOff>
    </xdr:from>
    <xdr:to>
      <xdr:col>5</xdr:col>
      <xdr:colOff>0</xdr:colOff>
      <xdr:row>21</xdr:row>
      <xdr:rowOff>0</xdr:rowOff>
    </xdr:to>
    <xdr:pic>
      <xdr:nvPicPr>
        <xdr:cNvPr id="20" name="Picture 2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21</xdr:row>
      <xdr:rowOff>3599</xdr:rowOff>
    </xdr:from>
    <xdr:to>
      <xdr:col>5</xdr:col>
      <xdr:colOff>0</xdr:colOff>
      <xdr:row>22</xdr:row>
      <xdr:rowOff>0</xdr:rowOff>
    </xdr:to>
    <xdr:pic>
      <xdr:nvPicPr>
        <xdr:cNvPr id="21" name="Picture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22</xdr:row>
      <xdr:rowOff>3599</xdr:rowOff>
    </xdr:from>
    <xdr:to>
      <xdr:col>5</xdr:col>
      <xdr:colOff>0</xdr:colOff>
      <xdr:row>23</xdr:row>
      <xdr:rowOff>0</xdr:rowOff>
    </xdr:to>
    <xdr:pic>
      <xdr:nvPicPr>
        <xdr:cNvPr id="22" name="Picture 2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23</xdr:row>
      <xdr:rowOff>15999</xdr:rowOff>
    </xdr:from>
    <xdr:to>
      <xdr:col>5</xdr:col>
      <xdr:colOff>0</xdr:colOff>
      <xdr:row>24</xdr:row>
      <xdr:rowOff>0</xdr:rowOff>
    </xdr:to>
    <xdr:pic>
      <xdr:nvPicPr>
        <xdr:cNvPr id="23" name="Picture 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24</xdr:row>
      <xdr:rowOff>15999</xdr:rowOff>
    </xdr:from>
    <xdr:to>
      <xdr:col>5</xdr:col>
      <xdr:colOff>0</xdr:colOff>
      <xdr:row>25</xdr:row>
      <xdr:rowOff>0</xdr:rowOff>
    </xdr:to>
    <xdr:pic>
      <xdr:nvPicPr>
        <xdr:cNvPr id="24" name="Picture 2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25</xdr:row>
      <xdr:rowOff>3599</xdr:rowOff>
    </xdr:from>
    <xdr:to>
      <xdr:col>5</xdr:col>
      <xdr:colOff>0</xdr:colOff>
      <xdr:row>26</xdr:row>
      <xdr:rowOff>0</xdr:rowOff>
    </xdr:to>
    <xdr:pic>
      <xdr:nvPicPr>
        <xdr:cNvPr id="25" name="Picture 2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26</xdr:row>
      <xdr:rowOff>3599</xdr:rowOff>
    </xdr:from>
    <xdr:to>
      <xdr:col>5</xdr:col>
      <xdr:colOff>0</xdr:colOff>
      <xdr:row>27</xdr:row>
      <xdr:rowOff>0</xdr:rowOff>
    </xdr:to>
    <xdr:pic>
      <xdr:nvPicPr>
        <xdr:cNvPr id="26" name="Pictur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27</xdr:row>
      <xdr:rowOff>3599</xdr:rowOff>
    </xdr:from>
    <xdr:to>
      <xdr:col>5</xdr:col>
      <xdr:colOff>0</xdr:colOff>
      <xdr:row>28</xdr:row>
      <xdr:rowOff>0</xdr:rowOff>
    </xdr:to>
    <xdr:pic>
      <xdr:nvPicPr>
        <xdr:cNvPr id="27" name="Picture 2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28</xdr:row>
      <xdr:rowOff>3599</xdr:rowOff>
    </xdr:from>
    <xdr:to>
      <xdr:col>5</xdr:col>
      <xdr:colOff>0</xdr:colOff>
      <xdr:row>29</xdr:row>
      <xdr:rowOff>0</xdr:rowOff>
    </xdr:to>
    <xdr:pic>
      <xdr:nvPicPr>
        <xdr:cNvPr id="28" name="Picture 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29</xdr:row>
      <xdr:rowOff>3599</xdr:rowOff>
    </xdr:from>
    <xdr:to>
      <xdr:col>5</xdr:col>
      <xdr:colOff>0</xdr:colOff>
      <xdr:row>30</xdr:row>
      <xdr:rowOff>0</xdr:rowOff>
    </xdr:to>
    <xdr:pic>
      <xdr:nvPicPr>
        <xdr:cNvPr id="29" name="Picture 2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30</xdr:row>
      <xdr:rowOff>3599</xdr:rowOff>
    </xdr:from>
    <xdr:to>
      <xdr:col>5</xdr:col>
      <xdr:colOff>0</xdr:colOff>
      <xdr:row>31</xdr:row>
      <xdr:rowOff>0</xdr:rowOff>
    </xdr:to>
    <xdr:pic>
      <xdr:nvPicPr>
        <xdr:cNvPr id="30" name="Picture 3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31</xdr:row>
      <xdr:rowOff>3599</xdr:rowOff>
    </xdr:from>
    <xdr:to>
      <xdr:col>5</xdr:col>
      <xdr:colOff>0</xdr:colOff>
      <xdr:row>32</xdr:row>
      <xdr:rowOff>0</xdr:rowOff>
    </xdr:to>
    <xdr:pic>
      <xdr:nvPicPr>
        <xdr:cNvPr id="31" name="Picture 3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33</xdr:row>
      <xdr:rowOff>3600</xdr:rowOff>
    </xdr:from>
    <xdr:to>
      <xdr:col>5</xdr:col>
      <xdr:colOff>0</xdr:colOff>
      <xdr:row>34</xdr:row>
      <xdr:rowOff>0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34</xdr:row>
      <xdr:rowOff>3600</xdr:rowOff>
    </xdr:from>
    <xdr:to>
      <xdr:col>5</xdr:col>
      <xdr:colOff>0</xdr:colOff>
      <xdr:row>35</xdr:row>
      <xdr:rowOff>0</xdr:rowOff>
    </xdr:to>
    <xdr:pic>
      <xdr:nvPicPr>
        <xdr:cNvPr id="33" name="Picture 3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35</xdr:row>
      <xdr:rowOff>3600</xdr:rowOff>
    </xdr:from>
    <xdr:to>
      <xdr:col>5</xdr:col>
      <xdr:colOff>0</xdr:colOff>
      <xdr:row>36</xdr:row>
      <xdr:rowOff>0</xdr:rowOff>
    </xdr:to>
    <xdr:pic>
      <xdr:nvPicPr>
        <xdr:cNvPr id="34" name="Picture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36</xdr:row>
      <xdr:rowOff>3600</xdr:rowOff>
    </xdr:from>
    <xdr:to>
      <xdr:col>5</xdr:col>
      <xdr:colOff>0</xdr:colOff>
      <xdr:row>37</xdr:row>
      <xdr:rowOff>0</xdr:rowOff>
    </xdr:to>
    <xdr:pic>
      <xdr:nvPicPr>
        <xdr:cNvPr id="35" name="Picture 3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37</xdr:row>
      <xdr:rowOff>3600</xdr:rowOff>
    </xdr:from>
    <xdr:to>
      <xdr:col>5</xdr:col>
      <xdr:colOff>0</xdr:colOff>
      <xdr:row>38</xdr:row>
      <xdr:rowOff>0</xdr:rowOff>
    </xdr:to>
    <xdr:pic>
      <xdr:nvPicPr>
        <xdr:cNvPr id="36" name="Picture 3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38</xdr:row>
      <xdr:rowOff>3600</xdr:rowOff>
    </xdr:from>
    <xdr:to>
      <xdr:col>5</xdr:col>
      <xdr:colOff>0</xdr:colOff>
      <xdr:row>39</xdr:row>
      <xdr:rowOff>0</xdr:rowOff>
    </xdr:to>
    <xdr:pic>
      <xdr:nvPicPr>
        <xdr:cNvPr id="37" name="Picture 3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39</xdr:row>
      <xdr:rowOff>3600</xdr:rowOff>
    </xdr:from>
    <xdr:to>
      <xdr:col>5</xdr:col>
      <xdr:colOff>0</xdr:colOff>
      <xdr:row>40</xdr:row>
      <xdr:rowOff>0</xdr:rowOff>
    </xdr:to>
    <xdr:pic>
      <xdr:nvPicPr>
        <xdr:cNvPr id="38" name="Picture 3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40</xdr:row>
      <xdr:rowOff>3600</xdr:rowOff>
    </xdr:from>
    <xdr:to>
      <xdr:col>5</xdr:col>
      <xdr:colOff>0</xdr:colOff>
      <xdr:row>41</xdr:row>
      <xdr:rowOff>0</xdr:rowOff>
    </xdr:to>
    <xdr:pic>
      <xdr:nvPicPr>
        <xdr:cNvPr id="39" name="Picture 3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41</xdr:row>
      <xdr:rowOff>3600</xdr:rowOff>
    </xdr:from>
    <xdr:to>
      <xdr:col>5</xdr:col>
      <xdr:colOff>0</xdr:colOff>
      <xdr:row>42</xdr:row>
      <xdr:rowOff>0</xdr:rowOff>
    </xdr:to>
    <xdr:pic>
      <xdr:nvPicPr>
        <xdr:cNvPr id="40" name="Picture 4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42</xdr:row>
      <xdr:rowOff>16000</xdr:rowOff>
    </xdr:from>
    <xdr:to>
      <xdr:col>5</xdr:col>
      <xdr:colOff>0</xdr:colOff>
      <xdr:row>43</xdr:row>
      <xdr:rowOff>0</xdr:rowOff>
    </xdr:to>
    <xdr:pic>
      <xdr:nvPicPr>
        <xdr:cNvPr id="41" name="Picture 4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43</xdr:row>
      <xdr:rowOff>3600</xdr:rowOff>
    </xdr:from>
    <xdr:to>
      <xdr:col>5</xdr:col>
      <xdr:colOff>0</xdr:colOff>
      <xdr:row>44</xdr:row>
      <xdr:rowOff>0</xdr:rowOff>
    </xdr:to>
    <xdr:pic>
      <xdr:nvPicPr>
        <xdr:cNvPr id="42" name="Picture 4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44</xdr:row>
      <xdr:rowOff>3600</xdr:rowOff>
    </xdr:from>
    <xdr:to>
      <xdr:col>5</xdr:col>
      <xdr:colOff>0</xdr:colOff>
      <xdr:row>45</xdr:row>
      <xdr:rowOff>0</xdr:rowOff>
    </xdr:to>
    <xdr:pic>
      <xdr:nvPicPr>
        <xdr:cNvPr id="43" name="Picture 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45</xdr:row>
      <xdr:rowOff>3600</xdr:rowOff>
    </xdr:from>
    <xdr:to>
      <xdr:col>5</xdr:col>
      <xdr:colOff>0</xdr:colOff>
      <xdr:row>46</xdr:row>
      <xdr:rowOff>0</xdr:rowOff>
    </xdr:to>
    <xdr:pic>
      <xdr:nvPicPr>
        <xdr:cNvPr id="44" name="Picture 4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46</xdr:row>
      <xdr:rowOff>16000</xdr:rowOff>
    </xdr:from>
    <xdr:to>
      <xdr:col>5</xdr:col>
      <xdr:colOff>0</xdr:colOff>
      <xdr:row>47</xdr:row>
      <xdr:rowOff>0</xdr:rowOff>
    </xdr:to>
    <xdr:pic>
      <xdr:nvPicPr>
        <xdr:cNvPr id="45" name="Picture 4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47</xdr:row>
      <xdr:rowOff>3600</xdr:rowOff>
    </xdr:from>
    <xdr:to>
      <xdr:col>5</xdr:col>
      <xdr:colOff>0</xdr:colOff>
      <xdr:row>48</xdr:row>
      <xdr:rowOff>0</xdr:rowOff>
    </xdr:to>
    <xdr:pic>
      <xdr:nvPicPr>
        <xdr:cNvPr id="46" name="Picture 4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48</xdr:row>
      <xdr:rowOff>3600</xdr:rowOff>
    </xdr:from>
    <xdr:to>
      <xdr:col>5</xdr:col>
      <xdr:colOff>0</xdr:colOff>
      <xdr:row>49</xdr:row>
      <xdr:rowOff>0</xdr:rowOff>
    </xdr:to>
    <xdr:pic>
      <xdr:nvPicPr>
        <xdr:cNvPr id="47" name="Picture 4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49</xdr:row>
      <xdr:rowOff>3600</xdr:rowOff>
    </xdr:from>
    <xdr:to>
      <xdr:col>5</xdr:col>
      <xdr:colOff>0</xdr:colOff>
      <xdr:row>50</xdr:row>
      <xdr:rowOff>0</xdr:rowOff>
    </xdr:to>
    <xdr:pic>
      <xdr:nvPicPr>
        <xdr:cNvPr id="48" name="Picture 4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50</xdr:row>
      <xdr:rowOff>3600</xdr:rowOff>
    </xdr:from>
    <xdr:to>
      <xdr:col>5</xdr:col>
      <xdr:colOff>0</xdr:colOff>
      <xdr:row>51</xdr:row>
      <xdr:rowOff>0</xdr:rowOff>
    </xdr:to>
    <xdr:pic>
      <xdr:nvPicPr>
        <xdr:cNvPr id="49" name="Picture 4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51</xdr:row>
      <xdr:rowOff>16000</xdr:rowOff>
    </xdr:from>
    <xdr:to>
      <xdr:col>5</xdr:col>
      <xdr:colOff>0</xdr:colOff>
      <xdr:row>52</xdr:row>
      <xdr:rowOff>0</xdr:rowOff>
    </xdr:to>
    <xdr:pic>
      <xdr:nvPicPr>
        <xdr:cNvPr id="50" name="Picture 5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52</xdr:row>
      <xdr:rowOff>3600</xdr:rowOff>
    </xdr:from>
    <xdr:to>
      <xdr:col>5</xdr:col>
      <xdr:colOff>0</xdr:colOff>
      <xdr:row>53</xdr:row>
      <xdr:rowOff>0</xdr:rowOff>
    </xdr:to>
    <xdr:pic>
      <xdr:nvPicPr>
        <xdr:cNvPr id="51" name="Pictur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53</xdr:row>
      <xdr:rowOff>3600</xdr:rowOff>
    </xdr:from>
    <xdr:to>
      <xdr:col>5</xdr:col>
      <xdr:colOff>0</xdr:colOff>
      <xdr:row>54</xdr:row>
      <xdr:rowOff>0</xdr:rowOff>
    </xdr:to>
    <xdr:pic>
      <xdr:nvPicPr>
        <xdr:cNvPr id="52" name="Picture 5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54</xdr:row>
      <xdr:rowOff>3600</xdr:rowOff>
    </xdr:from>
    <xdr:to>
      <xdr:col>5</xdr:col>
      <xdr:colOff>0</xdr:colOff>
      <xdr:row>55</xdr:row>
      <xdr:rowOff>0</xdr:rowOff>
    </xdr:to>
    <xdr:pic>
      <xdr:nvPicPr>
        <xdr:cNvPr id="53" name="Picture 5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55</xdr:row>
      <xdr:rowOff>3600</xdr:rowOff>
    </xdr:from>
    <xdr:to>
      <xdr:col>5</xdr:col>
      <xdr:colOff>0</xdr:colOff>
      <xdr:row>56</xdr:row>
      <xdr:rowOff>0</xdr:rowOff>
    </xdr:to>
    <xdr:pic>
      <xdr:nvPicPr>
        <xdr:cNvPr id="54" name="Picture 5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56</xdr:row>
      <xdr:rowOff>3600</xdr:rowOff>
    </xdr:from>
    <xdr:to>
      <xdr:col>5</xdr:col>
      <xdr:colOff>0</xdr:colOff>
      <xdr:row>57</xdr:row>
      <xdr:rowOff>0</xdr:rowOff>
    </xdr:to>
    <xdr:pic>
      <xdr:nvPicPr>
        <xdr:cNvPr id="55" name="Picture 5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2999</xdr:colOff>
      <xdr:row>1</xdr:row>
      <xdr:rowOff>3600</xdr:rowOff>
    </xdr:from>
    <xdr:to>
      <xdr:col>5</xdr:col>
      <xdr:colOff>0</xdr:colOff>
      <xdr:row>2</xdr:row>
      <xdr:rowOff>0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2</xdr:row>
      <xdr:rowOff>3600</xdr:rowOff>
    </xdr:from>
    <xdr:to>
      <xdr:col>5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3</xdr:row>
      <xdr:rowOff>3600</xdr:rowOff>
    </xdr:from>
    <xdr:to>
      <xdr:col>5</xdr:col>
      <xdr:colOff>0</xdr:colOff>
      <xdr:row>4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4</xdr:row>
      <xdr:rowOff>3599</xdr:rowOff>
    </xdr:from>
    <xdr:to>
      <xdr:col>5</xdr:col>
      <xdr:colOff>0</xdr:colOff>
      <xdr:row>5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2999</xdr:colOff>
      <xdr:row>5</xdr:row>
      <xdr:rowOff>15999</xdr:rowOff>
    </xdr:from>
    <xdr:to>
      <xdr:col>5</xdr:col>
      <xdr:colOff>0</xdr:colOff>
      <xdr:row>6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 zoomScale="100" zoomScaleNormal="100">
      <selection activeCell="B14" sqref="B14"/>
    </sheetView>
  </sheetViews>
  <sheetFormatPr defaultRowHeight="16" outlineLevelRow="0" outlineLevelCol="0" x14ac:dyDescent="0" customHeight="1"/>
  <cols>
    <col min="1" max="1" width="18.83203125" customWidth="1"/>
    <col min="2" max="2" width="45.83203125" customWidth="1"/>
    <col min="3" max="4" width="12.83203125" customWidth="1"/>
    <col min="5" max="5" width="48.83203125" customWidth="1"/>
  </cols>
  <sheetData>
    <row r="1" ht="24" customHeight="1" spans="1:5" x14ac:dyDescent="0.25">
      <c r="A1" s="1" t="s">
        <v>0</v>
      </c>
      <c r="B1" s="1"/>
      <c r="C1" s="1"/>
      <c r="D1" s="1"/>
      <c r="E1" s="1"/>
    </row>
    <row r="2" ht="18" customHeight="1" spans="1:5" x14ac:dyDescent="0.25">
      <c r="A2" s="2" t="s">
        <v>1</v>
      </c>
      <c r="B2" s="2" t="s">
        <v>2</v>
      </c>
      <c r="C2" s="2" t="s">
        <v>3</v>
      </c>
      <c r="D2" s="3">
        <v>61.55</v>
      </c>
      <c r="E2" s="3"/>
    </row>
    <row r="3" ht="18" customHeight="1" spans="1:5" x14ac:dyDescent="0.25">
      <c r="A3" s="2" t="s">
        <v>4</v>
      </c>
      <c r="B3" s="4"/>
      <c r="C3" s="2" t="s">
        <v>5</v>
      </c>
      <c r="D3" s="2"/>
      <c r="E3" s="2"/>
    </row>
    <row r="4" ht="18" customHeight="1" spans="1:5" x14ac:dyDescent="0.25">
      <c r="A4" s="5" t="s">
        <v>6</v>
      </c>
      <c r="B4" s="6" t="s">
        <v>7</v>
      </c>
      <c r="C4" s="6"/>
      <c r="D4" s="6"/>
      <c r="E4" s="6"/>
    </row>
    <row r="5" ht="18" customHeight="1" spans="1:5" x14ac:dyDescent="0.25">
      <c r="A5" s="7" t="s">
        <v>8</v>
      </c>
      <c r="B5" s="3">
        <f>'Construction Material'!O55</f>
      </c>
      <c r="C5" s="3"/>
      <c r="D5" s="3"/>
      <c r="E5" s="3"/>
    </row>
    <row r="6" ht="18" customHeight="1" spans="1:5" x14ac:dyDescent="0.25">
      <c r="A6" s="7" t="s">
        <v>9</v>
      </c>
      <c r="B6" s="3">
        <f>'Home Furnishing'!N58</f>
      </c>
      <c r="C6" s="3"/>
      <c r="D6" s="3"/>
      <c r="E6" s="3"/>
    </row>
    <row r="7" ht="18" customHeight="1" spans="1:5" x14ac:dyDescent="0.25">
      <c r="A7" s="7" t="s">
        <v>10</v>
      </c>
      <c r="B7" s="3">
        <f>'Appliance'!N7</f>
      </c>
      <c r="C7" s="3"/>
      <c r="D7" s="3"/>
      <c r="E7" s="3"/>
    </row>
    <row r="8" spans="1:5" x14ac:dyDescent="0.25">
      <c r="A8" s="8" t="s">
        <v>11</v>
      </c>
      <c r="B8" s="8"/>
      <c r="C8" s="9">
        <f>SUM(B5:B7)</f>
      </c>
      <c r="D8" s="9"/>
      <c r="E8" s="9"/>
    </row>
    <row r="9" spans="1:5" x14ac:dyDescent="0.25">
      <c r="A9" s="8" t="s">
        <v>12</v>
      </c>
      <c r="B9" s="8"/>
      <c r="C9" s="9">
        <f>C8/D2</f>
      </c>
      <c r="D9" s="9"/>
      <c r="E9" s="9"/>
    </row>
  </sheetData>
  <mergeCells count="11">
    <mergeCell ref="A1:E1"/>
    <mergeCell ref="D2:E2"/>
    <mergeCell ref="D3:E3"/>
    <mergeCell ref="B4:E4"/>
    <mergeCell ref="B5:E5"/>
    <mergeCell ref="B6:E6"/>
    <mergeCell ref="B7:E7"/>
    <mergeCell ref="A8:B8"/>
    <mergeCell ref="C8:E8"/>
    <mergeCell ref="A9:B9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FormatPr defaultRowHeight="15" outlineLevelRow="0" outlineLevelCol="0" x14ac:dyDescent="55"/>
  <cols>
    <col min="1" max="1" width="21" customWidth="1"/>
    <col min="2" max="2" width="12" customWidth="1"/>
    <col min="3" max="4" width="15" customWidth="1"/>
    <col min="5" max="5" width="18" customWidth="1"/>
    <col min="6" max="6" width="15" customWidth="1"/>
    <col min="7" max="7" width="21" customWidth="1"/>
    <col min="8" max="8" width="18" customWidth="1"/>
    <col min="9" max="9" width="30" customWidth="1"/>
    <col min="11" max="12" width="12" customWidth="1"/>
    <col min="13" max="13" width="45" customWidth="1"/>
    <col min="14" max="15" width="12" customWidth="1"/>
  </cols>
  <sheetData>
    <row r="1" spans="1:15" x14ac:dyDescent="0.25">
      <c r="A1" s="10" t="s">
        <v>13</v>
      </c>
      <c r="B1" s="10" t="s">
        <v>14</v>
      </c>
      <c r="C1" s="10" t="s">
        <v>15</v>
      </c>
      <c r="D1" s="10" t="s">
        <v>6</v>
      </c>
      <c r="E1" s="10" t="s">
        <v>16</v>
      </c>
      <c r="F1" s="10" t="s">
        <v>17</v>
      </c>
      <c r="G1" s="10" t="s">
        <v>18</v>
      </c>
      <c r="H1" s="10" t="s">
        <v>19</v>
      </c>
      <c r="I1" s="10" t="s">
        <v>20</v>
      </c>
      <c r="J1" s="10" t="s">
        <v>21</v>
      </c>
      <c r="K1" s="10" t="s">
        <v>22</v>
      </c>
      <c r="L1" s="10" t="s">
        <v>23</v>
      </c>
      <c r="M1" s="10" t="s">
        <v>24</v>
      </c>
      <c r="N1" s="10" t="s">
        <v>25</v>
      </c>
      <c r="O1" s="10" t="s">
        <v>26</v>
      </c>
    </row>
    <row r="2" ht="80" customHeight="1" spans="1:15" x14ac:dyDescent="0.25">
      <c r="A2" s="10" t="s">
        <v>27</v>
      </c>
      <c r="B2" s="10" t="s">
        <v>28</v>
      </c>
      <c r="C2" s="10" t="s">
        <v>29</v>
      </c>
      <c r="D2" s="10" t="s">
        <v>30</v>
      </c>
      <c r="E2" s="10"/>
      <c r="F2" s="10"/>
      <c r="G2" s="10" t="s">
        <v>31</v>
      </c>
      <c r="H2" s="10" t="s">
        <v>32</v>
      </c>
      <c r="I2" s="10" t="s">
        <v>33</v>
      </c>
      <c r="J2" s="10" t="s">
        <v>34</v>
      </c>
      <c r="K2" s="11">
        <v>1</v>
      </c>
      <c r="L2" s="11"/>
      <c r="M2" s="10"/>
      <c r="N2" s="11">
        <f>K2*L2</f>
      </c>
      <c r="O2" s="10">
        <f>N2+N3+N4+N5+N6+N7+N8+N9+N10+N11+N12+N13+N14+N15+N16</f>
      </c>
    </row>
    <row r="3" ht="80" customHeight="1" spans="1:15" x14ac:dyDescent="0.25">
      <c r="A3" s="10"/>
      <c r="B3" s="10" t="s">
        <v>35</v>
      </c>
      <c r="C3" s="10" t="s">
        <v>29</v>
      </c>
      <c r="D3" s="10" t="s">
        <v>30</v>
      </c>
      <c r="E3" s="10"/>
      <c r="F3" s="10"/>
      <c r="G3" s="10" t="s">
        <v>36</v>
      </c>
      <c r="H3" s="10" t="s">
        <v>37</v>
      </c>
      <c r="I3" s="10" t="s">
        <v>38</v>
      </c>
      <c r="J3" s="10" t="s">
        <v>34</v>
      </c>
      <c r="K3" s="11">
        <v>1</v>
      </c>
      <c r="L3" s="11"/>
      <c r="M3" s="10"/>
      <c r="N3" s="11">
        <f>K3*L3</f>
      </c>
      <c r="O3" s="10"/>
    </row>
    <row r="4" ht="80" customHeight="1" spans="1:15" x14ac:dyDescent="0.25">
      <c r="A4" s="10"/>
      <c r="B4" s="10" t="s">
        <v>39</v>
      </c>
      <c r="C4" s="10" t="s">
        <v>29</v>
      </c>
      <c r="D4" s="10" t="s">
        <v>30</v>
      </c>
      <c r="E4" s="10"/>
      <c r="F4" s="10"/>
      <c r="G4" s="10" t="s">
        <v>40</v>
      </c>
      <c r="H4" s="10" t="s">
        <v>37</v>
      </c>
      <c r="I4" s="10" t="s">
        <v>41</v>
      </c>
      <c r="J4" s="10" t="s">
        <v>42</v>
      </c>
      <c r="K4" s="11">
        <v>14.46</v>
      </c>
      <c r="L4" s="11"/>
      <c r="M4" s="10"/>
      <c r="N4" s="11">
        <f>K4*L4</f>
      </c>
      <c r="O4" s="10"/>
    </row>
    <row r="5" ht="80" customHeight="1" spans="1:15" x14ac:dyDescent="0.25">
      <c r="A5" s="10"/>
      <c r="B5" s="10" t="s">
        <v>43</v>
      </c>
      <c r="C5" s="10" t="s">
        <v>29</v>
      </c>
      <c r="D5" s="10" t="s">
        <v>30</v>
      </c>
      <c r="E5" s="10"/>
      <c r="F5" s="10"/>
      <c r="G5" s="10" t="s">
        <v>44</v>
      </c>
      <c r="H5" s="10" t="s">
        <v>37</v>
      </c>
      <c r="I5" s="10" t="s">
        <v>45</v>
      </c>
      <c r="J5" s="10" t="s">
        <v>42</v>
      </c>
      <c r="K5" s="11">
        <v>21.47</v>
      </c>
      <c r="L5" s="11"/>
      <c r="M5" s="10"/>
      <c r="N5" s="11">
        <f>K5*L5</f>
      </c>
      <c r="O5" s="10"/>
    </row>
    <row r="6" ht="80" customHeight="1" spans="1:15" x14ac:dyDescent="0.25">
      <c r="A6" s="10"/>
      <c r="B6" s="10" t="s">
        <v>46</v>
      </c>
      <c r="C6" s="10" t="s">
        <v>29</v>
      </c>
      <c r="D6" s="10" t="s">
        <v>30</v>
      </c>
      <c r="E6" s="10"/>
      <c r="F6" s="10"/>
      <c r="G6" s="10" t="s">
        <v>47</v>
      </c>
      <c r="H6" s="10" t="s">
        <v>37</v>
      </c>
      <c r="I6" s="10" t="s">
        <v>48</v>
      </c>
      <c r="J6" s="10" t="s">
        <v>42</v>
      </c>
      <c r="K6" s="11">
        <v>4.89</v>
      </c>
      <c r="L6" s="11"/>
      <c r="M6" s="10"/>
      <c r="N6" s="11">
        <f>K6*L6</f>
      </c>
      <c r="O6" s="10"/>
    </row>
    <row r="7" ht="80" customHeight="1" spans="1:15" x14ac:dyDescent="0.25">
      <c r="A7" s="10"/>
      <c r="B7" s="10" t="s">
        <v>49</v>
      </c>
      <c r="C7" s="10" t="s">
        <v>29</v>
      </c>
      <c r="D7" s="10" t="s">
        <v>30</v>
      </c>
      <c r="E7" s="10" t="s">
        <v>50</v>
      </c>
      <c r="F7" s="10"/>
      <c r="G7" s="10" t="s">
        <v>51</v>
      </c>
      <c r="H7" s="10" t="s">
        <v>32</v>
      </c>
      <c r="I7" s="10" t="s">
        <v>52</v>
      </c>
      <c r="J7" s="10" t="s">
        <v>53</v>
      </c>
      <c r="K7" s="11">
        <v>24.88</v>
      </c>
      <c r="L7" s="11"/>
      <c r="M7" s="10"/>
      <c r="N7" s="11">
        <f>K7*L7</f>
      </c>
      <c r="O7" s="10"/>
    </row>
    <row r="8" ht="80" customHeight="1" spans="1:15" x14ac:dyDescent="0.25">
      <c r="A8" s="10"/>
      <c r="B8" s="10" t="s">
        <v>54</v>
      </c>
      <c r="C8" s="10" t="s">
        <v>29</v>
      </c>
      <c r="D8" s="10" t="s">
        <v>30</v>
      </c>
      <c r="E8" s="10" t="s">
        <v>55</v>
      </c>
      <c r="F8" s="12"/>
      <c r="G8" s="10" t="s">
        <v>56</v>
      </c>
      <c r="H8" s="10" t="s">
        <v>37</v>
      </c>
      <c r="I8" s="10" t="s">
        <v>57</v>
      </c>
      <c r="J8" s="10" t="s">
        <v>53</v>
      </c>
      <c r="K8" s="11">
        <v>24.88</v>
      </c>
      <c r="L8" s="11"/>
      <c r="M8" s="10"/>
      <c r="N8" s="11">
        <f>K8*L8</f>
      </c>
      <c r="O8" s="10"/>
    </row>
    <row r="9" ht="80" customHeight="1" spans="1:15" x14ac:dyDescent="0.25">
      <c r="A9" s="10"/>
      <c r="B9" s="10" t="s">
        <v>58</v>
      </c>
      <c r="C9" s="10" t="s">
        <v>29</v>
      </c>
      <c r="D9" s="10" t="s">
        <v>30</v>
      </c>
      <c r="E9" s="10" t="s">
        <v>59</v>
      </c>
      <c r="F9" s="10"/>
      <c r="G9" s="10" t="s">
        <v>60</v>
      </c>
      <c r="H9" s="10" t="s">
        <v>32</v>
      </c>
      <c r="I9" s="10" t="s">
        <v>61</v>
      </c>
      <c r="J9" s="10" t="s">
        <v>53</v>
      </c>
      <c r="K9" s="11">
        <v>41.14</v>
      </c>
      <c r="L9" s="11"/>
      <c r="M9" s="10"/>
      <c r="N9" s="11">
        <f>K9*L9</f>
      </c>
      <c r="O9" s="10"/>
    </row>
    <row r="10" ht="80" customHeight="1" spans="1:15" x14ac:dyDescent="0.25">
      <c r="A10" s="10"/>
      <c r="B10" s="10" t="s">
        <v>62</v>
      </c>
      <c r="C10" s="10" t="s">
        <v>29</v>
      </c>
      <c r="D10" s="10" t="s">
        <v>30</v>
      </c>
      <c r="E10" s="10" t="s">
        <v>63</v>
      </c>
      <c r="F10" s="10"/>
      <c r="G10" s="10" t="s">
        <v>64</v>
      </c>
      <c r="H10" s="10"/>
      <c r="I10" s="10"/>
      <c r="J10" s="10" t="s">
        <v>53</v>
      </c>
      <c r="K10" s="11">
        <v>1.47</v>
      </c>
      <c r="L10" s="11"/>
      <c r="M10" s="10"/>
      <c r="N10" s="11">
        <f>K10*L10</f>
      </c>
      <c r="O10" s="10"/>
    </row>
    <row r="11" ht="80" customHeight="1" spans="1:15" x14ac:dyDescent="0.25">
      <c r="A11" s="10"/>
      <c r="B11" s="10" t="s">
        <v>65</v>
      </c>
      <c r="C11" s="10" t="s">
        <v>29</v>
      </c>
      <c r="D11" s="10" t="s">
        <v>30</v>
      </c>
      <c r="E11" s="10" t="s">
        <v>66</v>
      </c>
      <c r="F11" s="10"/>
      <c r="G11" s="10" t="s">
        <v>56</v>
      </c>
      <c r="H11" s="10"/>
      <c r="I11" s="10"/>
      <c r="J11" s="10" t="s">
        <v>53</v>
      </c>
      <c r="K11" s="11">
        <v>0.58</v>
      </c>
      <c r="L11" s="11"/>
      <c r="M11" s="10"/>
      <c r="N11" s="11">
        <f>K11*L11</f>
      </c>
      <c r="O11" s="10"/>
    </row>
    <row r="12" ht="80" customHeight="1" spans="1:15" x14ac:dyDescent="0.25">
      <c r="A12" s="10"/>
      <c r="B12" s="10" t="s">
        <v>67</v>
      </c>
      <c r="C12" s="10" t="s">
        <v>29</v>
      </c>
      <c r="D12" s="10" t="s">
        <v>30</v>
      </c>
      <c r="E12" s="10" t="s">
        <v>68</v>
      </c>
      <c r="F12" s="10"/>
      <c r="G12" s="10" t="s">
        <v>69</v>
      </c>
      <c r="H12" s="10"/>
      <c r="I12" s="10"/>
      <c r="J12" s="10" t="s">
        <v>70</v>
      </c>
      <c r="K12" s="11">
        <v>1</v>
      </c>
      <c r="L12" s="11"/>
      <c r="M12" s="10"/>
      <c r="N12" s="11">
        <f>K12*L12</f>
      </c>
      <c r="O12" s="10"/>
    </row>
    <row r="13" ht="80" customHeight="1" spans="1:15" x14ac:dyDescent="0.25">
      <c r="A13" s="10"/>
      <c r="B13" s="10" t="s">
        <v>71</v>
      </c>
      <c r="C13" s="10" t="s">
        <v>29</v>
      </c>
      <c r="D13" s="10" t="s">
        <v>30</v>
      </c>
      <c r="E13" s="10" t="s">
        <v>72</v>
      </c>
      <c r="F13" s="10"/>
      <c r="G13" s="10" t="s">
        <v>56</v>
      </c>
      <c r="H13" s="10"/>
      <c r="I13" s="10"/>
      <c r="J13" s="10" t="s">
        <v>53</v>
      </c>
      <c r="K13" s="11">
        <v>4.69</v>
      </c>
      <c r="L13" s="11"/>
      <c r="M13" s="10"/>
      <c r="N13" s="11">
        <f>K13*L13</f>
      </c>
      <c r="O13" s="10"/>
    </row>
    <row r="14" ht="80" customHeight="1" spans="1:15" x14ac:dyDescent="0.25">
      <c r="A14" s="10"/>
      <c r="B14" s="10" t="s">
        <v>73</v>
      </c>
      <c r="C14" s="10" t="s">
        <v>29</v>
      </c>
      <c r="D14" s="10" t="s">
        <v>30</v>
      </c>
      <c r="E14" s="10" t="s">
        <v>74</v>
      </c>
      <c r="F14" s="10"/>
      <c r="G14" s="10" t="s">
        <v>51</v>
      </c>
      <c r="H14" s="10"/>
      <c r="I14" s="10"/>
      <c r="J14" s="10" t="s">
        <v>53</v>
      </c>
      <c r="K14" s="11">
        <v>1.56</v>
      </c>
      <c r="L14" s="11"/>
      <c r="M14" s="10"/>
      <c r="N14" s="11">
        <f>K14*L14</f>
      </c>
      <c r="O14" s="10"/>
    </row>
    <row r="15" ht="80" customHeight="1" spans="1:15" x14ac:dyDescent="0.25">
      <c r="A15" s="10"/>
      <c r="B15" s="10" t="s">
        <v>75</v>
      </c>
      <c r="C15" s="10" t="s">
        <v>29</v>
      </c>
      <c r="D15" s="10" t="s">
        <v>76</v>
      </c>
      <c r="E15" s="10"/>
      <c r="F15" s="10"/>
      <c r="G15" s="10" t="s">
        <v>77</v>
      </c>
      <c r="H15" s="10" t="s">
        <v>78</v>
      </c>
      <c r="I15" s="10" t="s">
        <v>79</v>
      </c>
      <c r="J15" s="10" t="s">
        <v>34</v>
      </c>
      <c r="K15" s="11">
        <v>1</v>
      </c>
      <c r="L15" s="11"/>
      <c r="M15" s="10"/>
      <c r="N15" s="11">
        <f>K15*L15</f>
      </c>
      <c r="O15" s="10"/>
    </row>
    <row r="16" ht="80" customHeight="1" spans="1:15" x14ac:dyDescent="0.25">
      <c r="A16" s="10"/>
      <c r="B16" s="10" t="s">
        <v>80</v>
      </c>
      <c r="C16" s="10" t="s">
        <v>29</v>
      </c>
      <c r="D16" s="10" t="s">
        <v>81</v>
      </c>
      <c r="E16" s="10"/>
      <c r="F16" s="10"/>
      <c r="G16" s="10" t="s">
        <v>82</v>
      </c>
      <c r="H16" s="10" t="s">
        <v>32</v>
      </c>
      <c r="I16" s="10" t="s">
        <v>83</v>
      </c>
      <c r="J16" s="10" t="s">
        <v>34</v>
      </c>
      <c r="K16" s="11">
        <v>1</v>
      </c>
      <c r="L16" s="11"/>
      <c r="M16" s="10"/>
      <c r="N16" s="11">
        <f>K16*L16</f>
      </c>
      <c r="O16" s="10"/>
    </row>
    <row r="17" ht="80" customHeight="1" spans="1:15" x14ac:dyDescent="0.25">
      <c r="A17" s="10" t="s">
        <v>84</v>
      </c>
      <c r="B17" s="10" t="s">
        <v>85</v>
      </c>
      <c r="C17" s="10" t="s">
        <v>29</v>
      </c>
      <c r="D17" s="10" t="s">
        <v>30</v>
      </c>
      <c r="E17" s="10"/>
      <c r="F17" s="10"/>
      <c r="G17" s="10" t="s">
        <v>40</v>
      </c>
      <c r="H17" s="10" t="s">
        <v>37</v>
      </c>
      <c r="I17" s="10" t="s">
        <v>41</v>
      </c>
      <c r="J17" s="10" t="s">
        <v>42</v>
      </c>
      <c r="K17" s="11">
        <v>3.24</v>
      </c>
      <c r="L17" s="11"/>
      <c r="M17" s="10"/>
      <c r="N17" s="11">
        <f>K17*L17</f>
      </c>
      <c r="O17" s="10">
        <f>N17+N18+N19+N20+N21+N22</f>
      </c>
    </row>
    <row r="18" ht="80" customHeight="1" spans="1:15" x14ac:dyDescent="0.25">
      <c r="A18" s="10"/>
      <c r="B18" s="10" t="s">
        <v>86</v>
      </c>
      <c r="C18" s="10" t="s">
        <v>29</v>
      </c>
      <c r="D18" s="10" t="s">
        <v>30</v>
      </c>
      <c r="E18" s="10"/>
      <c r="F18" s="10"/>
      <c r="G18" s="10" t="s">
        <v>44</v>
      </c>
      <c r="H18" s="10" t="s">
        <v>37</v>
      </c>
      <c r="I18" s="10" t="s">
        <v>45</v>
      </c>
      <c r="J18" s="10" t="s">
        <v>42</v>
      </c>
      <c r="K18" s="11">
        <v>5.94</v>
      </c>
      <c r="L18" s="11"/>
      <c r="M18" s="10"/>
      <c r="N18" s="11">
        <f>K18*L18</f>
      </c>
      <c r="O18" s="10"/>
    </row>
    <row r="19" ht="80" customHeight="1" spans="1:15" x14ac:dyDescent="0.25">
      <c r="A19" s="10"/>
      <c r="B19" s="10" t="s">
        <v>87</v>
      </c>
      <c r="C19" s="10" t="s">
        <v>29</v>
      </c>
      <c r="D19" s="10" t="s">
        <v>30</v>
      </c>
      <c r="E19" s="10" t="s">
        <v>88</v>
      </c>
      <c r="F19" s="10"/>
      <c r="G19" s="10" t="s">
        <v>89</v>
      </c>
      <c r="H19" s="10" t="s">
        <v>32</v>
      </c>
      <c r="I19" s="10" t="s">
        <v>90</v>
      </c>
      <c r="J19" s="10" t="s">
        <v>70</v>
      </c>
      <c r="K19" s="11">
        <v>7.32</v>
      </c>
      <c r="L19" s="11"/>
      <c r="M19" s="10"/>
      <c r="N19" s="11">
        <f>K19*L19</f>
      </c>
      <c r="O19" s="10"/>
    </row>
    <row r="20" ht="80" customHeight="1" spans="1:15" x14ac:dyDescent="0.25">
      <c r="A20" s="10"/>
      <c r="B20" s="10" t="s">
        <v>91</v>
      </c>
      <c r="C20" s="10" t="s">
        <v>29</v>
      </c>
      <c r="D20" s="10" t="s">
        <v>30</v>
      </c>
      <c r="E20" s="10" t="s">
        <v>92</v>
      </c>
      <c r="F20" s="12"/>
      <c r="G20" s="10" t="s">
        <v>56</v>
      </c>
      <c r="H20" s="10" t="s">
        <v>37</v>
      </c>
      <c r="I20" s="10" t="s">
        <v>57</v>
      </c>
      <c r="J20" s="10" t="s">
        <v>53</v>
      </c>
      <c r="K20" s="11">
        <v>1.86</v>
      </c>
      <c r="L20" s="11"/>
      <c r="M20" s="10"/>
      <c r="N20" s="11">
        <f>K20*L20</f>
      </c>
      <c r="O20" s="10"/>
    </row>
    <row r="21" ht="80" customHeight="1" spans="1:15" x14ac:dyDescent="0.25">
      <c r="A21" s="10"/>
      <c r="B21" s="10" t="s">
        <v>93</v>
      </c>
      <c r="C21" s="10" t="s">
        <v>29</v>
      </c>
      <c r="D21" s="10" t="s">
        <v>30</v>
      </c>
      <c r="E21" s="10" t="s">
        <v>94</v>
      </c>
      <c r="F21" s="10"/>
      <c r="G21" s="10" t="s">
        <v>60</v>
      </c>
      <c r="H21" s="10" t="s">
        <v>32</v>
      </c>
      <c r="I21" s="10" t="s">
        <v>61</v>
      </c>
      <c r="J21" s="10" t="s">
        <v>53</v>
      </c>
      <c r="K21" s="11">
        <v>10.89</v>
      </c>
      <c r="L21" s="11"/>
      <c r="M21" s="10"/>
      <c r="N21" s="11">
        <f>K21*L21</f>
      </c>
      <c r="O21" s="10"/>
    </row>
    <row r="22" ht="80" customHeight="1" spans="1:15" x14ac:dyDescent="0.25">
      <c r="A22" s="10"/>
      <c r="B22" s="10" t="s">
        <v>95</v>
      </c>
      <c r="C22" s="10" t="s">
        <v>29</v>
      </c>
      <c r="D22" s="10" t="s">
        <v>96</v>
      </c>
      <c r="E22" s="10"/>
      <c r="F22" s="10"/>
      <c r="G22" s="10" t="s">
        <v>97</v>
      </c>
      <c r="H22" s="10" t="s">
        <v>37</v>
      </c>
      <c r="I22" s="10" t="s">
        <v>98</v>
      </c>
      <c r="J22" s="10" t="s">
        <v>34</v>
      </c>
      <c r="K22" s="11">
        <v>1</v>
      </c>
      <c r="L22" s="11"/>
      <c r="M22" s="10"/>
      <c r="N22" s="11">
        <f>K22*L22</f>
      </c>
      <c r="O22" s="10"/>
    </row>
    <row r="23" ht="80" customHeight="1" spans="1:15" x14ac:dyDescent="0.25">
      <c r="A23" s="10" t="s">
        <v>99</v>
      </c>
      <c r="B23" s="10" t="s">
        <v>100</v>
      </c>
      <c r="C23" s="10" t="s">
        <v>29</v>
      </c>
      <c r="D23" s="10" t="s">
        <v>30</v>
      </c>
      <c r="E23" s="10"/>
      <c r="F23" s="10"/>
      <c r="G23" s="10" t="s">
        <v>101</v>
      </c>
      <c r="H23" s="10" t="s">
        <v>37</v>
      </c>
      <c r="I23" s="10" t="s">
        <v>102</v>
      </c>
      <c r="J23" s="10" t="s">
        <v>34</v>
      </c>
      <c r="K23" s="11">
        <v>1</v>
      </c>
      <c r="L23" s="11"/>
      <c r="M23" s="10"/>
      <c r="N23" s="11">
        <f>K23*L23</f>
      </c>
      <c r="O23" s="10">
        <f>N23+N24+N25+N26+N27+N28+N29+N30+N31</f>
      </c>
    </row>
    <row r="24" ht="80" customHeight="1" spans="1:15" x14ac:dyDescent="0.25">
      <c r="A24" s="10"/>
      <c r="B24" s="10" t="s">
        <v>103</v>
      </c>
      <c r="C24" s="10" t="s">
        <v>29</v>
      </c>
      <c r="D24" s="10" t="s">
        <v>30</v>
      </c>
      <c r="E24" s="10"/>
      <c r="F24" s="10"/>
      <c r="G24" s="10" t="s">
        <v>104</v>
      </c>
      <c r="H24" s="10" t="s">
        <v>37</v>
      </c>
      <c r="I24" s="10" t="s">
        <v>105</v>
      </c>
      <c r="J24" s="10" t="s">
        <v>42</v>
      </c>
      <c r="K24" s="11">
        <v>15.8</v>
      </c>
      <c r="L24" s="11"/>
      <c r="M24" s="10"/>
      <c r="N24" s="11">
        <f>K24*L24</f>
      </c>
      <c r="O24" s="10"/>
    </row>
    <row r="25" ht="80" customHeight="1" spans="1:15" x14ac:dyDescent="0.25">
      <c r="A25" s="10"/>
      <c r="B25" s="10" t="s">
        <v>106</v>
      </c>
      <c r="C25" s="10" t="s">
        <v>29</v>
      </c>
      <c r="D25" s="10" t="s">
        <v>30</v>
      </c>
      <c r="E25" s="10"/>
      <c r="F25" s="10"/>
      <c r="G25" s="10" t="s">
        <v>40</v>
      </c>
      <c r="H25" s="10" t="s">
        <v>37</v>
      </c>
      <c r="I25" s="10" t="s">
        <v>41</v>
      </c>
      <c r="J25" s="10" t="s">
        <v>42</v>
      </c>
      <c r="K25" s="11">
        <v>10.52</v>
      </c>
      <c r="L25" s="11"/>
      <c r="M25" s="10"/>
      <c r="N25" s="11">
        <f>K25*L25</f>
      </c>
      <c r="O25" s="10"/>
    </row>
    <row r="26" ht="80" customHeight="1" spans="1:15" x14ac:dyDescent="0.25">
      <c r="A26" s="10"/>
      <c r="B26" s="10" t="s">
        <v>107</v>
      </c>
      <c r="C26" s="10" t="s">
        <v>29</v>
      </c>
      <c r="D26" s="10" t="s">
        <v>30</v>
      </c>
      <c r="E26" s="10"/>
      <c r="F26" s="10"/>
      <c r="G26" s="10" t="s">
        <v>47</v>
      </c>
      <c r="H26" s="10" t="s">
        <v>37</v>
      </c>
      <c r="I26" s="10" t="s">
        <v>48</v>
      </c>
      <c r="J26" s="10" t="s">
        <v>42</v>
      </c>
      <c r="K26" s="11">
        <v>10.64</v>
      </c>
      <c r="L26" s="11"/>
      <c r="M26" s="10"/>
      <c r="N26" s="11">
        <f>K26*L26</f>
      </c>
      <c r="O26" s="10"/>
    </row>
    <row r="27" ht="80" customHeight="1" spans="1:15" x14ac:dyDescent="0.25">
      <c r="A27" s="10"/>
      <c r="B27" s="10" t="s">
        <v>108</v>
      </c>
      <c r="C27" s="10" t="s">
        <v>29</v>
      </c>
      <c r="D27" s="10" t="s">
        <v>30</v>
      </c>
      <c r="E27" s="10" t="s">
        <v>109</v>
      </c>
      <c r="F27" s="10"/>
      <c r="G27" s="10" t="s">
        <v>110</v>
      </c>
      <c r="H27" s="10" t="s">
        <v>111</v>
      </c>
      <c r="I27" s="10" t="s">
        <v>112</v>
      </c>
      <c r="J27" s="10" t="s">
        <v>53</v>
      </c>
      <c r="K27" s="11">
        <v>15.07</v>
      </c>
      <c r="L27" s="11"/>
      <c r="M27" s="10"/>
      <c r="N27" s="11">
        <f>K27*L27</f>
      </c>
      <c r="O27" s="10"/>
    </row>
    <row r="28" ht="80" customHeight="1" spans="1:15" x14ac:dyDescent="0.25">
      <c r="A28" s="10"/>
      <c r="B28" s="10" t="s">
        <v>113</v>
      </c>
      <c r="C28" s="10" t="s">
        <v>29</v>
      </c>
      <c r="D28" s="10" t="s">
        <v>30</v>
      </c>
      <c r="E28" s="10" t="s">
        <v>114</v>
      </c>
      <c r="F28" s="12"/>
      <c r="G28" s="10" t="s">
        <v>56</v>
      </c>
      <c r="H28" s="10" t="s">
        <v>37</v>
      </c>
      <c r="I28" s="10" t="s">
        <v>57</v>
      </c>
      <c r="J28" s="10" t="s">
        <v>53</v>
      </c>
      <c r="K28" s="11">
        <v>15.07</v>
      </c>
      <c r="L28" s="11"/>
      <c r="M28" s="10"/>
      <c r="N28" s="11">
        <f>K28*L28</f>
      </c>
      <c r="O28" s="10"/>
    </row>
    <row r="29" ht="80" customHeight="1" spans="1:15" x14ac:dyDescent="0.25">
      <c r="A29" s="10"/>
      <c r="B29" s="10" t="s">
        <v>115</v>
      </c>
      <c r="C29" s="10" t="s">
        <v>29</v>
      </c>
      <c r="D29" s="10" t="s">
        <v>30</v>
      </c>
      <c r="E29" s="10" t="s">
        <v>116</v>
      </c>
      <c r="F29" s="10"/>
      <c r="G29" s="10" t="s">
        <v>117</v>
      </c>
      <c r="H29" s="10" t="s">
        <v>32</v>
      </c>
      <c r="I29" s="10" t="s">
        <v>61</v>
      </c>
      <c r="J29" s="10" t="s">
        <v>53</v>
      </c>
      <c r="K29" s="11">
        <v>39.19</v>
      </c>
      <c r="L29" s="11"/>
      <c r="M29" s="10"/>
      <c r="N29" s="11">
        <f>K29*L29</f>
      </c>
      <c r="O29" s="10"/>
    </row>
    <row r="30" ht="80" customHeight="1" spans="1:15" x14ac:dyDescent="0.25">
      <c r="A30" s="10"/>
      <c r="B30" s="10" t="s">
        <v>118</v>
      </c>
      <c r="C30" s="10" t="s">
        <v>29</v>
      </c>
      <c r="D30" s="10" t="s">
        <v>76</v>
      </c>
      <c r="E30" s="10"/>
      <c r="F30" s="10"/>
      <c r="G30" s="10" t="s">
        <v>77</v>
      </c>
      <c r="H30" s="10" t="s">
        <v>78</v>
      </c>
      <c r="I30" s="10" t="s">
        <v>79</v>
      </c>
      <c r="J30" s="10" t="s">
        <v>34</v>
      </c>
      <c r="K30" s="11">
        <v>1</v>
      </c>
      <c r="L30" s="11"/>
      <c r="M30" s="10"/>
      <c r="N30" s="11">
        <f>K30*L30</f>
      </c>
      <c r="O30" s="10"/>
    </row>
    <row r="31" ht="80" customHeight="1" spans="1:15" x14ac:dyDescent="0.25">
      <c r="A31" s="10"/>
      <c r="B31" s="10" t="s">
        <v>119</v>
      </c>
      <c r="C31" s="10" t="s">
        <v>29</v>
      </c>
      <c r="D31" s="10" t="s">
        <v>120</v>
      </c>
      <c r="E31" s="10"/>
      <c r="F31" s="10"/>
      <c r="G31" s="10" t="s">
        <v>121</v>
      </c>
      <c r="H31" s="10" t="s">
        <v>37</v>
      </c>
      <c r="I31" s="10" t="s">
        <v>122</v>
      </c>
      <c r="J31" s="10" t="s">
        <v>34</v>
      </c>
      <c r="K31" s="11">
        <v>1</v>
      </c>
      <c r="L31" s="11"/>
      <c r="M31" s="10"/>
      <c r="N31" s="11">
        <f>K31*L31</f>
      </c>
      <c r="O31" s="10"/>
    </row>
    <row r="32" ht="80" customHeight="1" spans="1:15" x14ac:dyDescent="0.25">
      <c r="A32" s="10" t="s">
        <v>123</v>
      </c>
      <c r="B32" s="10" t="s">
        <v>124</v>
      </c>
      <c r="C32" s="10" t="s">
        <v>29</v>
      </c>
      <c r="D32" s="10" t="s">
        <v>30</v>
      </c>
      <c r="E32" s="10"/>
      <c r="F32" s="10"/>
      <c r="G32" s="10" t="s">
        <v>44</v>
      </c>
      <c r="H32" s="10" t="s">
        <v>37</v>
      </c>
      <c r="I32" s="10" t="s">
        <v>45</v>
      </c>
      <c r="J32" s="10" t="s">
        <v>42</v>
      </c>
      <c r="K32" s="11">
        <v>11.64</v>
      </c>
      <c r="L32" s="11"/>
      <c r="M32" s="10"/>
      <c r="N32" s="11">
        <f>K32*L32</f>
      </c>
      <c r="O32" s="10">
        <f>N32+N33+N34+N35+N36+N37+N38</f>
      </c>
    </row>
    <row r="33" ht="80" customHeight="1" spans="1:15" x14ac:dyDescent="0.25">
      <c r="A33" s="10"/>
      <c r="B33" s="10" t="s">
        <v>125</v>
      </c>
      <c r="C33" s="10" t="s">
        <v>29</v>
      </c>
      <c r="D33" s="10" t="s">
        <v>30</v>
      </c>
      <c r="E33" s="10"/>
      <c r="F33" s="10"/>
      <c r="G33" s="10" t="s">
        <v>47</v>
      </c>
      <c r="H33" s="10" t="s">
        <v>37</v>
      </c>
      <c r="I33" s="10" t="s">
        <v>48</v>
      </c>
      <c r="J33" s="10" t="s">
        <v>42</v>
      </c>
      <c r="K33" s="11">
        <v>9.39</v>
      </c>
      <c r="L33" s="11"/>
      <c r="M33" s="10"/>
      <c r="N33" s="11">
        <f>K33*L33</f>
      </c>
      <c r="O33" s="10"/>
    </row>
    <row r="34" ht="80" customHeight="1" spans="1:15" x14ac:dyDescent="0.25">
      <c r="A34" s="10"/>
      <c r="B34" s="10" t="s">
        <v>126</v>
      </c>
      <c r="C34" s="10" t="s">
        <v>29</v>
      </c>
      <c r="D34" s="10" t="s">
        <v>30</v>
      </c>
      <c r="E34" s="10" t="s">
        <v>127</v>
      </c>
      <c r="F34" s="10"/>
      <c r="G34" s="10" t="s">
        <v>89</v>
      </c>
      <c r="H34" s="10" t="s">
        <v>32</v>
      </c>
      <c r="I34" s="10" t="s">
        <v>90</v>
      </c>
      <c r="J34" s="10" t="s">
        <v>70</v>
      </c>
      <c r="K34" s="11">
        <v>30.51</v>
      </c>
      <c r="L34" s="11"/>
      <c r="M34" s="10"/>
      <c r="N34" s="11">
        <f>K34*L34</f>
      </c>
      <c r="O34" s="10"/>
    </row>
    <row r="35" ht="80" customHeight="1" spans="1:15" x14ac:dyDescent="0.25">
      <c r="A35" s="10"/>
      <c r="B35" s="10" t="s">
        <v>128</v>
      </c>
      <c r="C35" s="10" t="s">
        <v>29</v>
      </c>
      <c r="D35" s="10" t="s">
        <v>30</v>
      </c>
      <c r="E35" s="10" t="s">
        <v>129</v>
      </c>
      <c r="F35" s="13"/>
      <c r="G35" s="10" t="s">
        <v>130</v>
      </c>
      <c r="H35" s="10" t="s">
        <v>37</v>
      </c>
      <c r="I35" s="10" t="s">
        <v>57</v>
      </c>
      <c r="J35" s="10" t="s">
        <v>53</v>
      </c>
      <c r="K35" s="11">
        <v>7.77</v>
      </c>
      <c r="L35" s="11"/>
      <c r="M35" s="10"/>
      <c r="N35" s="11">
        <f>K35*L35</f>
      </c>
      <c r="O35" s="10"/>
    </row>
    <row r="36" ht="80" customHeight="1" spans="1:15" x14ac:dyDescent="0.25">
      <c r="A36" s="10"/>
      <c r="B36" s="10" t="s">
        <v>131</v>
      </c>
      <c r="C36" s="10" t="s">
        <v>29</v>
      </c>
      <c r="D36" s="10" t="s">
        <v>30</v>
      </c>
      <c r="E36" s="10" t="s">
        <v>132</v>
      </c>
      <c r="F36" s="10"/>
      <c r="G36" s="10" t="s">
        <v>69</v>
      </c>
      <c r="H36" s="10" t="s">
        <v>32</v>
      </c>
      <c r="I36" s="10" t="s">
        <v>133</v>
      </c>
      <c r="J36" s="10" t="s">
        <v>70</v>
      </c>
      <c r="K36" s="11">
        <v>18.72</v>
      </c>
      <c r="L36" s="11"/>
      <c r="M36" s="10"/>
      <c r="N36" s="11">
        <f>K36*L36</f>
      </c>
      <c r="O36" s="10"/>
    </row>
    <row r="37" ht="80" customHeight="1" spans="1:15" x14ac:dyDescent="0.25">
      <c r="A37" s="10"/>
      <c r="B37" s="10" t="s">
        <v>134</v>
      </c>
      <c r="C37" s="10" t="s">
        <v>29</v>
      </c>
      <c r="D37" s="10" t="s">
        <v>76</v>
      </c>
      <c r="E37" s="10"/>
      <c r="F37" s="10"/>
      <c r="G37" s="10" t="s">
        <v>135</v>
      </c>
      <c r="H37" s="10" t="s">
        <v>37</v>
      </c>
      <c r="I37" s="10" t="s">
        <v>136</v>
      </c>
      <c r="J37" s="10" t="s">
        <v>34</v>
      </c>
      <c r="K37" s="11">
        <v>1</v>
      </c>
      <c r="L37" s="11"/>
      <c r="M37" s="10"/>
      <c r="N37" s="11">
        <f>K37*L37</f>
      </c>
      <c r="O37" s="10"/>
    </row>
    <row r="38" ht="80" customHeight="1" spans="1:15" x14ac:dyDescent="0.25">
      <c r="A38" s="10"/>
      <c r="B38" s="10" t="s">
        <v>137</v>
      </c>
      <c r="C38" s="10" t="s">
        <v>29</v>
      </c>
      <c r="D38" s="10" t="s">
        <v>120</v>
      </c>
      <c r="E38" s="10"/>
      <c r="F38" s="10"/>
      <c r="G38" s="10" t="s">
        <v>121</v>
      </c>
      <c r="H38" s="10" t="s">
        <v>37</v>
      </c>
      <c r="I38" s="10" t="s">
        <v>122</v>
      </c>
      <c r="J38" s="10" t="s">
        <v>34</v>
      </c>
      <c r="K38" s="11">
        <v>1</v>
      </c>
      <c r="L38" s="11"/>
      <c r="M38" s="10"/>
      <c r="N38" s="11">
        <f>K38*L38</f>
      </c>
      <c r="O38" s="10"/>
    </row>
    <row r="39" ht="80" customHeight="1" spans="1:15" x14ac:dyDescent="0.25">
      <c r="A39" s="10" t="s">
        <v>138</v>
      </c>
      <c r="B39" s="10" t="s">
        <v>139</v>
      </c>
      <c r="C39" s="10" t="s">
        <v>29</v>
      </c>
      <c r="D39" s="10" t="s">
        <v>30</v>
      </c>
      <c r="E39" s="10"/>
      <c r="F39" s="10"/>
      <c r="G39" s="10" t="s">
        <v>104</v>
      </c>
      <c r="H39" s="10" t="s">
        <v>37</v>
      </c>
      <c r="I39" s="10" t="s">
        <v>105</v>
      </c>
      <c r="J39" s="10" t="s">
        <v>42</v>
      </c>
      <c r="K39" s="11">
        <v>9.3</v>
      </c>
      <c r="L39" s="11"/>
      <c r="M39" s="10"/>
      <c r="N39" s="11">
        <f>K39*L39</f>
      </c>
      <c r="O39" s="10">
        <f>N39+N40+N41+N42+N43+N44+N45+N46+N47</f>
      </c>
    </row>
    <row r="40" ht="80" customHeight="1" spans="1:15" x14ac:dyDescent="0.25">
      <c r="A40" s="10"/>
      <c r="B40" s="10" t="s">
        <v>140</v>
      </c>
      <c r="C40" s="10" t="s">
        <v>29</v>
      </c>
      <c r="D40" s="10" t="s">
        <v>30</v>
      </c>
      <c r="E40" s="10"/>
      <c r="F40" s="10"/>
      <c r="G40" s="10" t="s">
        <v>47</v>
      </c>
      <c r="H40" s="10" t="s">
        <v>37</v>
      </c>
      <c r="I40" s="10" t="s">
        <v>48</v>
      </c>
      <c r="J40" s="10" t="s">
        <v>42</v>
      </c>
      <c r="K40" s="11">
        <v>4.91</v>
      </c>
      <c r="L40" s="11"/>
      <c r="M40" s="10"/>
      <c r="N40" s="11">
        <f>K40*L40</f>
      </c>
      <c r="O40" s="10"/>
    </row>
    <row r="41" ht="80" customHeight="1" spans="1:15" x14ac:dyDescent="0.25">
      <c r="A41" s="10"/>
      <c r="B41" s="10" t="s">
        <v>141</v>
      </c>
      <c r="C41" s="10" t="s">
        <v>29</v>
      </c>
      <c r="D41" s="10" t="s">
        <v>30</v>
      </c>
      <c r="E41" s="10" t="s">
        <v>142</v>
      </c>
      <c r="F41" s="10"/>
      <c r="G41" s="10" t="s">
        <v>143</v>
      </c>
      <c r="H41" s="10" t="s">
        <v>32</v>
      </c>
      <c r="I41" s="10" t="s">
        <v>144</v>
      </c>
      <c r="J41" s="10" t="s">
        <v>70</v>
      </c>
      <c r="K41" s="11">
        <v>4.58</v>
      </c>
      <c r="L41" s="11"/>
      <c r="M41" s="10"/>
      <c r="N41" s="11">
        <f>K41*L41</f>
      </c>
      <c r="O41" s="10"/>
    </row>
    <row r="42" ht="80" customHeight="1" spans="1:15" x14ac:dyDescent="0.25">
      <c r="A42" s="10"/>
      <c r="B42" s="10" t="s">
        <v>145</v>
      </c>
      <c r="C42" s="10" t="s">
        <v>29</v>
      </c>
      <c r="D42" s="10" t="s">
        <v>30</v>
      </c>
      <c r="E42" s="10" t="s">
        <v>146</v>
      </c>
      <c r="F42" s="12"/>
      <c r="G42" s="10" t="s">
        <v>56</v>
      </c>
      <c r="H42" s="10" t="s">
        <v>37</v>
      </c>
      <c r="I42" s="10" t="s">
        <v>57</v>
      </c>
      <c r="J42" s="10" t="s">
        <v>53</v>
      </c>
      <c r="K42" s="11">
        <v>5.39</v>
      </c>
      <c r="L42" s="11"/>
      <c r="M42" s="10"/>
      <c r="N42" s="11">
        <f>K42*L42</f>
      </c>
      <c r="O42" s="10"/>
    </row>
    <row r="43" ht="80" customHeight="1" spans="1:15" x14ac:dyDescent="0.25">
      <c r="A43" s="10"/>
      <c r="B43" s="10" t="s">
        <v>147</v>
      </c>
      <c r="C43" s="10" t="s">
        <v>29</v>
      </c>
      <c r="D43" s="10" t="s">
        <v>30</v>
      </c>
      <c r="E43" s="10" t="s">
        <v>148</v>
      </c>
      <c r="F43" s="10"/>
      <c r="G43" s="10" t="s">
        <v>149</v>
      </c>
      <c r="H43" s="10" t="s">
        <v>32</v>
      </c>
      <c r="I43" s="10" t="s">
        <v>150</v>
      </c>
      <c r="J43" s="10" t="s">
        <v>70</v>
      </c>
      <c r="K43" s="11">
        <v>42.28</v>
      </c>
      <c r="L43" s="11"/>
      <c r="M43" s="10"/>
      <c r="N43" s="11">
        <f>K43*L43</f>
      </c>
      <c r="O43" s="10"/>
    </row>
    <row r="44" ht="80" customHeight="1" spans="1:15" x14ac:dyDescent="0.25">
      <c r="A44" s="10"/>
      <c r="B44" s="10" t="s">
        <v>151</v>
      </c>
      <c r="C44" s="10" t="s">
        <v>29</v>
      </c>
      <c r="D44" s="10" t="s">
        <v>76</v>
      </c>
      <c r="E44" s="10"/>
      <c r="F44" s="10"/>
      <c r="G44" s="10" t="s">
        <v>77</v>
      </c>
      <c r="H44" s="10" t="s">
        <v>78</v>
      </c>
      <c r="I44" s="10" t="s">
        <v>79</v>
      </c>
      <c r="J44" s="10" t="s">
        <v>34</v>
      </c>
      <c r="K44" s="11">
        <v>1</v>
      </c>
      <c r="L44" s="11"/>
      <c r="M44" s="10"/>
      <c r="N44" s="11">
        <f>K44*L44</f>
      </c>
      <c r="O44" s="10"/>
    </row>
    <row r="45" ht="80" customHeight="1" spans="1:15" x14ac:dyDescent="0.25">
      <c r="A45" s="10"/>
      <c r="B45" s="10" t="s">
        <v>152</v>
      </c>
      <c r="C45" s="10" t="s">
        <v>29</v>
      </c>
      <c r="D45" s="10" t="s">
        <v>96</v>
      </c>
      <c r="E45" s="10"/>
      <c r="F45" s="10"/>
      <c r="G45" s="10" t="s">
        <v>153</v>
      </c>
      <c r="H45" s="10" t="s">
        <v>37</v>
      </c>
      <c r="I45" s="10" t="s">
        <v>154</v>
      </c>
      <c r="J45" s="10" t="s">
        <v>34</v>
      </c>
      <c r="K45" s="11">
        <v>1</v>
      </c>
      <c r="L45" s="11"/>
      <c r="M45" s="10"/>
      <c r="N45" s="11">
        <f>K45*L45</f>
      </c>
      <c r="O45" s="10"/>
    </row>
    <row r="46" ht="80" customHeight="1" spans="1:15" x14ac:dyDescent="0.25">
      <c r="A46" s="10"/>
      <c r="B46" s="10" t="s">
        <v>155</v>
      </c>
      <c r="C46" s="10" t="s">
        <v>29</v>
      </c>
      <c r="D46" s="10" t="s">
        <v>96</v>
      </c>
      <c r="E46" s="10"/>
      <c r="F46" s="10"/>
      <c r="G46" s="10" t="s">
        <v>156</v>
      </c>
      <c r="H46" s="10" t="s">
        <v>37</v>
      </c>
      <c r="I46" s="10" t="s">
        <v>157</v>
      </c>
      <c r="J46" s="10" t="s">
        <v>34</v>
      </c>
      <c r="K46" s="11">
        <v>1</v>
      </c>
      <c r="L46" s="11"/>
      <c r="M46" s="10"/>
      <c r="N46" s="11">
        <f>K46*L46</f>
      </c>
      <c r="O46" s="10"/>
    </row>
    <row r="47" ht="80" customHeight="1" spans="1:15" x14ac:dyDescent="0.25">
      <c r="A47" s="10"/>
      <c r="B47" s="10" t="s">
        <v>158</v>
      </c>
      <c r="C47" s="10" t="s">
        <v>29</v>
      </c>
      <c r="D47" s="10" t="s">
        <v>96</v>
      </c>
      <c r="E47" s="10"/>
      <c r="F47" s="10"/>
      <c r="G47" s="10" t="s">
        <v>159</v>
      </c>
      <c r="H47" s="10" t="s">
        <v>37</v>
      </c>
      <c r="I47" s="10" t="s">
        <v>160</v>
      </c>
      <c r="J47" s="10" t="s">
        <v>34</v>
      </c>
      <c r="K47" s="11">
        <v>1</v>
      </c>
      <c r="L47" s="11"/>
      <c r="M47" s="10"/>
      <c r="N47" s="11">
        <f>K47*L47</f>
      </c>
      <c r="O47" s="10"/>
    </row>
    <row r="48" ht="80" customHeight="1" spans="1:15" x14ac:dyDescent="0.25">
      <c r="A48" s="10" t="s">
        <v>161</v>
      </c>
      <c r="B48" s="10" t="s">
        <v>162</v>
      </c>
      <c r="C48" s="10" t="s">
        <v>29</v>
      </c>
      <c r="D48" s="10" t="s">
        <v>30</v>
      </c>
      <c r="E48" s="10"/>
      <c r="F48" s="10"/>
      <c r="G48" s="10" t="s">
        <v>40</v>
      </c>
      <c r="H48" s="10" t="s">
        <v>37</v>
      </c>
      <c r="I48" s="10" t="s">
        <v>41</v>
      </c>
      <c r="J48" s="10" t="s">
        <v>42</v>
      </c>
      <c r="K48" s="11">
        <v>8.46</v>
      </c>
      <c r="L48" s="11"/>
      <c r="M48" s="10"/>
      <c r="N48" s="11">
        <f>K48*L48</f>
      </c>
      <c r="O48" s="10">
        <f>N48+N49+N50+N51+N52+N53+N54</f>
      </c>
    </row>
    <row r="49" ht="80" customHeight="1" spans="1:15" x14ac:dyDescent="0.25">
      <c r="A49" s="10"/>
      <c r="B49" s="10" t="s">
        <v>163</v>
      </c>
      <c r="C49" s="10" t="s">
        <v>29</v>
      </c>
      <c r="D49" s="10" t="s">
        <v>30</v>
      </c>
      <c r="E49" s="10"/>
      <c r="F49" s="10"/>
      <c r="G49" s="10" t="s">
        <v>47</v>
      </c>
      <c r="H49" s="10" t="s">
        <v>37</v>
      </c>
      <c r="I49" s="10" t="s">
        <v>48</v>
      </c>
      <c r="J49" s="10" t="s">
        <v>42</v>
      </c>
      <c r="K49" s="11">
        <v>15.85</v>
      </c>
      <c r="L49" s="11"/>
      <c r="M49" s="10"/>
      <c r="N49" s="11">
        <f>K49*L49</f>
      </c>
      <c r="O49" s="10"/>
    </row>
    <row r="50" ht="80" customHeight="1" spans="1:15" x14ac:dyDescent="0.25">
      <c r="A50" s="10"/>
      <c r="B50" s="10" t="s">
        <v>164</v>
      </c>
      <c r="C50" s="10" t="s">
        <v>29</v>
      </c>
      <c r="D50" s="10" t="s">
        <v>30</v>
      </c>
      <c r="E50" s="10" t="s">
        <v>165</v>
      </c>
      <c r="F50" s="10"/>
      <c r="G50" s="10" t="s">
        <v>51</v>
      </c>
      <c r="H50" s="10" t="s">
        <v>32</v>
      </c>
      <c r="I50" s="10" t="s">
        <v>52</v>
      </c>
      <c r="J50" s="10" t="s">
        <v>53</v>
      </c>
      <c r="K50" s="11">
        <v>6.59</v>
      </c>
      <c r="L50" s="11"/>
      <c r="M50" s="10"/>
      <c r="N50" s="11">
        <f>K50*L50</f>
      </c>
      <c r="O50" s="10"/>
    </row>
    <row r="51" ht="80" customHeight="1" spans="1:15" x14ac:dyDescent="0.25">
      <c r="A51" s="10"/>
      <c r="B51" s="10" t="s">
        <v>166</v>
      </c>
      <c r="C51" s="10" t="s">
        <v>29</v>
      </c>
      <c r="D51" s="10" t="s">
        <v>30</v>
      </c>
      <c r="E51" s="10" t="s">
        <v>167</v>
      </c>
      <c r="F51" s="12"/>
      <c r="G51" s="10" t="s">
        <v>56</v>
      </c>
      <c r="H51" s="10" t="s">
        <v>37</v>
      </c>
      <c r="I51" s="10" t="s">
        <v>57</v>
      </c>
      <c r="J51" s="10" t="s">
        <v>53</v>
      </c>
      <c r="K51" s="11">
        <v>6.59</v>
      </c>
      <c r="L51" s="11"/>
      <c r="M51" s="10"/>
      <c r="N51" s="11">
        <f>K51*L51</f>
      </c>
      <c r="O51" s="10"/>
    </row>
    <row r="52" ht="80" customHeight="1" spans="1:15" x14ac:dyDescent="0.25">
      <c r="A52" s="10"/>
      <c r="B52" s="10" t="s">
        <v>168</v>
      </c>
      <c r="C52" s="10" t="s">
        <v>29</v>
      </c>
      <c r="D52" s="10" t="s">
        <v>30</v>
      </c>
      <c r="E52" s="10" t="s">
        <v>169</v>
      </c>
      <c r="F52" s="10"/>
      <c r="G52" s="10" t="s">
        <v>60</v>
      </c>
      <c r="H52" s="10" t="s">
        <v>32</v>
      </c>
      <c r="I52" s="10" t="s">
        <v>61</v>
      </c>
      <c r="J52" s="10" t="s">
        <v>53</v>
      </c>
      <c r="K52" s="11">
        <v>15.84</v>
      </c>
      <c r="L52" s="11"/>
      <c r="M52" s="10"/>
      <c r="N52" s="11">
        <f>K52*L52</f>
      </c>
      <c r="O52" s="10"/>
    </row>
    <row r="53" ht="80" customHeight="1" spans="1:15" x14ac:dyDescent="0.25">
      <c r="A53" s="10"/>
      <c r="B53" s="10" t="s">
        <v>170</v>
      </c>
      <c r="C53" s="10" t="s">
        <v>29</v>
      </c>
      <c r="D53" s="10" t="s">
        <v>120</v>
      </c>
      <c r="E53" s="10"/>
      <c r="F53" s="10"/>
      <c r="G53" s="10" t="s">
        <v>171</v>
      </c>
      <c r="H53" s="10" t="s">
        <v>37</v>
      </c>
      <c r="I53" s="10" t="s">
        <v>172</v>
      </c>
      <c r="J53" s="10" t="s">
        <v>34</v>
      </c>
      <c r="K53" s="11">
        <v>2</v>
      </c>
      <c r="L53" s="11"/>
      <c r="M53" s="10"/>
      <c r="N53" s="11">
        <f>K53*L53</f>
      </c>
      <c r="O53" s="10"/>
    </row>
    <row r="54" ht="80" customHeight="1" spans="1:15" x14ac:dyDescent="0.25">
      <c r="A54" s="10"/>
      <c r="B54" s="10" t="s">
        <v>173</v>
      </c>
      <c r="C54" s="10" t="s">
        <v>29</v>
      </c>
      <c r="D54" s="10" t="s">
        <v>96</v>
      </c>
      <c r="E54" s="10"/>
      <c r="F54" s="10"/>
      <c r="G54" s="10" t="s">
        <v>174</v>
      </c>
      <c r="H54" s="10" t="s">
        <v>175</v>
      </c>
      <c r="I54" s="10" t="s">
        <v>176</v>
      </c>
      <c r="J54" s="10" t="s">
        <v>34</v>
      </c>
      <c r="K54" s="11">
        <v>1</v>
      </c>
      <c r="L54" s="11"/>
      <c r="M54" s="10"/>
      <c r="N54" s="11">
        <f>K54*L54</f>
      </c>
      <c r="O54" s="10"/>
    </row>
    <row r="55" ht="36" customHeight="1" spans="1:15" x14ac:dyDescent="0.25">
      <c r="A55" s="10" t="s">
        <v>177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>
        <f>N2+N3+N4+N5+N6+N7+N8+N9+N10+N11+N12+N13+N14+N15+N16+N17+N18+N19+N20+N21+N22+N23+N24+N25+N26+N27+N28+N29+N30+N31+N32+N33+N34+N35+N36+N37+N38+N39+N40+N41+N42+N43+N44+N45+N46+N47+N48+N49+N50+N51+N52+N53+N54</f>
      </c>
    </row>
  </sheetData>
  <mergeCells count="13">
    <mergeCell ref="A2:A16"/>
    <mergeCell ref="O2:O16"/>
    <mergeCell ref="A17:A22"/>
    <mergeCell ref="O17:O22"/>
    <mergeCell ref="A23:A31"/>
    <mergeCell ref="O23:O31"/>
    <mergeCell ref="A32:A38"/>
    <mergeCell ref="O32:O38"/>
    <mergeCell ref="A39:A47"/>
    <mergeCell ref="O39:O47"/>
    <mergeCell ref="A48:A54"/>
    <mergeCell ref="O48:O54"/>
    <mergeCell ref="A55:N55"/>
  </mergeCells>
  <pageMargins left="0.7" right="0.7" top="0.75" bottom="0.75" header="0.3" footer="0.3"/>
  <pageSetup orientation="portrait" horizontalDpi="4294967295" verticalDpi="4294967295" scale="100" fitToWidth="1" fitToHeight="1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FormatPr defaultRowHeight="15" outlineLevelRow="0" outlineLevelCol="0" x14ac:dyDescent="55"/>
  <cols>
    <col min="1" max="1" width="21" customWidth="1"/>
    <col min="2" max="2" width="12" customWidth="1"/>
    <col min="3" max="5" width="15" customWidth="1"/>
    <col min="6" max="6" width="21" customWidth="1"/>
    <col min="7" max="7" width="18" customWidth="1"/>
    <col min="8" max="8" width="30" customWidth="1"/>
    <col min="10" max="11" width="12" customWidth="1"/>
    <col min="12" max="12" width="45" customWidth="1"/>
    <col min="13" max="14" width="12" customWidth="1"/>
  </cols>
  <sheetData>
    <row r="1" spans="1:14" x14ac:dyDescent="0.25">
      <c r="A1" s="10" t="s">
        <v>13</v>
      </c>
      <c r="B1" s="10" t="s">
        <v>14</v>
      </c>
      <c r="C1" s="10" t="s">
        <v>15</v>
      </c>
      <c r="D1" s="10" t="s">
        <v>6</v>
      </c>
      <c r="E1" s="10" t="s">
        <v>17</v>
      </c>
      <c r="F1" s="10" t="s">
        <v>18</v>
      </c>
      <c r="G1" s="10" t="s">
        <v>19</v>
      </c>
      <c r="H1" s="10" t="s">
        <v>20</v>
      </c>
      <c r="I1" s="10" t="s">
        <v>21</v>
      </c>
      <c r="J1" s="10" t="s">
        <v>22</v>
      </c>
      <c r="K1" s="10" t="s">
        <v>23</v>
      </c>
      <c r="L1" s="10" t="s">
        <v>24</v>
      </c>
      <c r="M1" s="10" t="s">
        <v>25</v>
      </c>
      <c r="N1" s="10" t="s">
        <v>26</v>
      </c>
    </row>
    <row r="2" ht="80" customHeight="1" spans="1:14" x14ac:dyDescent="0.25">
      <c r="A2" s="10" t="s">
        <v>27</v>
      </c>
      <c r="B2" s="10" t="s">
        <v>28</v>
      </c>
      <c r="C2" s="10" t="s">
        <v>29</v>
      </c>
      <c r="D2" s="10" t="s">
        <v>178</v>
      </c>
      <c r="E2" s="10"/>
      <c r="F2" s="10" t="s">
        <v>179</v>
      </c>
      <c r="G2" s="10" t="s">
        <v>37</v>
      </c>
      <c r="H2" s="10" t="s">
        <v>180</v>
      </c>
      <c r="I2" s="10" t="s">
        <v>34</v>
      </c>
      <c r="J2" s="11">
        <v>1</v>
      </c>
      <c r="K2" s="11"/>
      <c r="L2" s="10"/>
      <c r="M2" s="11">
        <f>J2*K2</f>
      </c>
      <c r="N2" s="10">
        <f>M2+M3+M4+M5+M6+M7+M8+M9+M10+M11+M12+M13+M14+M15+M16+M17+M18+M19+M20+M21+M22+M23</f>
      </c>
    </row>
    <row r="3" ht="80" customHeight="1" spans="1:14" x14ac:dyDescent="0.25">
      <c r="A3" s="10"/>
      <c r="B3" s="10" t="s">
        <v>35</v>
      </c>
      <c r="C3" s="10" t="s">
        <v>29</v>
      </c>
      <c r="D3" s="10" t="s">
        <v>178</v>
      </c>
      <c r="E3" s="10"/>
      <c r="F3" s="10" t="s">
        <v>181</v>
      </c>
      <c r="G3" s="10" t="s">
        <v>37</v>
      </c>
      <c r="H3" s="10" t="s">
        <v>182</v>
      </c>
      <c r="I3" s="10" t="s">
        <v>34</v>
      </c>
      <c r="J3" s="11">
        <v>1</v>
      </c>
      <c r="K3" s="11"/>
      <c r="L3" s="10"/>
      <c r="M3" s="11">
        <f>J3*K3</f>
      </c>
      <c r="N3" s="10"/>
    </row>
    <row r="4" ht="80" customHeight="1" spans="1:14" x14ac:dyDescent="0.25">
      <c r="A4" s="10"/>
      <c r="B4" s="10" t="s">
        <v>39</v>
      </c>
      <c r="C4" s="10" t="s">
        <v>29</v>
      </c>
      <c r="D4" s="10" t="s">
        <v>178</v>
      </c>
      <c r="E4" s="10"/>
      <c r="F4" s="10" t="s">
        <v>183</v>
      </c>
      <c r="G4" s="10" t="s">
        <v>184</v>
      </c>
      <c r="H4" s="10" t="s">
        <v>185</v>
      </c>
      <c r="I4" s="10" t="s">
        <v>34</v>
      </c>
      <c r="J4" s="11">
        <v>4</v>
      </c>
      <c r="K4" s="11"/>
      <c r="L4" s="10"/>
      <c r="M4" s="11">
        <f>J4*K4</f>
      </c>
      <c r="N4" s="10"/>
    </row>
    <row r="5" ht="80" customHeight="1" spans="1:14" x14ac:dyDescent="0.25">
      <c r="A5" s="10"/>
      <c r="B5" s="10" t="s">
        <v>43</v>
      </c>
      <c r="C5" s="10" t="s">
        <v>29</v>
      </c>
      <c r="D5" s="10" t="s">
        <v>178</v>
      </c>
      <c r="E5" s="10"/>
      <c r="F5" s="10" t="s">
        <v>186</v>
      </c>
      <c r="G5" s="10" t="s">
        <v>37</v>
      </c>
      <c r="H5" s="10" t="s">
        <v>187</v>
      </c>
      <c r="I5" s="10" t="s">
        <v>34</v>
      </c>
      <c r="J5" s="11">
        <v>1</v>
      </c>
      <c r="K5" s="11"/>
      <c r="L5" s="10"/>
      <c r="M5" s="11">
        <f>J5*K5</f>
      </c>
      <c r="N5" s="10"/>
    </row>
    <row r="6" ht="80" customHeight="1" spans="1:14" x14ac:dyDescent="0.25">
      <c r="A6" s="10"/>
      <c r="B6" s="10" t="s">
        <v>46</v>
      </c>
      <c r="C6" s="10" t="s">
        <v>29</v>
      </c>
      <c r="D6" s="10" t="s">
        <v>178</v>
      </c>
      <c r="E6" s="10"/>
      <c r="F6" s="10" t="s">
        <v>188</v>
      </c>
      <c r="G6" s="10" t="s">
        <v>37</v>
      </c>
      <c r="H6" s="10" t="s">
        <v>189</v>
      </c>
      <c r="I6" s="10" t="s">
        <v>34</v>
      </c>
      <c r="J6" s="11">
        <v>1</v>
      </c>
      <c r="K6" s="11"/>
      <c r="L6" s="10"/>
      <c r="M6" s="11">
        <f>J6*K6</f>
      </c>
      <c r="N6" s="10"/>
    </row>
    <row r="7" ht="80" customHeight="1" spans="1:14" x14ac:dyDescent="0.25">
      <c r="A7" s="10"/>
      <c r="B7" s="10" t="s">
        <v>49</v>
      </c>
      <c r="C7" s="10" t="s">
        <v>29</v>
      </c>
      <c r="D7" s="10" t="s">
        <v>178</v>
      </c>
      <c r="E7" s="10"/>
      <c r="F7" s="10" t="s">
        <v>190</v>
      </c>
      <c r="G7" s="10" t="s">
        <v>37</v>
      </c>
      <c r="H7" s="10" t="s">
        <v>191</v>
      </c>
      <c r="I7" s="10" t="s">
        <v>34</v>
      </c>
      <c r="J7" s="11">
        <v>1</v>
      </c>
      <c r="K7" s="11"/>
      <c r="L7" s="10"/>
      <c r="M7" s="11">
        <f>J7*K7</f>
      </c>
      <c r="N7" s="10"/>
    </row>
    <row r="8" ht="80" customHeight="1" spans="1:14" x14ac:dyDescent="0.25">
      <c r="A8" s="10"/>
      <c r="B8" s="10" t="s">
        <v>54</v>
      </c>
      <c r="C8" s="10" t="s">
        <v>29</v>
      </c>
      <c r="D8" s="10" t="s">
        <v>178</v>
      </c>
      <c r="E8" s="10"/>
      <c r="F8" s="10" t="s">
        <v>192</v>
      </c>
      <c r="G8" s="10" t="s">
        <v>37</v>
      </c>
      <c r="H8" s="10" t="s">
        <v>193</v>
      </c>
      <c r="I8" s="10" t="s">
        <v>34</v>
      </c>
      <c r="J8" s="11">
        <v>1</v>
      </c>
      <c r="K8" s="11"/>
      <c r="L8" s="10"/>
      <c r="M8" s="11">
        <f>J8*K8</f>
      </c>
      <c r="N8" s="10"/>
    </row>
    <row r="9" ht="80" customHeight="1" spans="1:14" x14ac:dyDescent="0.25">
      <c r="A9" s="10"/>
      <c r="B9" s="10" t="s">
        <v>58</v>
      </c>
      <c r="C9" s="10" t="s">
        <v>29</v>
      </c>
      <c r="D9" s="10" t="s">
        <v>178</v>
      </c>
      <c r="E9" s="10"/>
      <c r="F9" s="10" t="s">
        <v>194</v>
      </c>
      <c r="G9" s="10" t="s">
        <v>32</v>
      </c>
      <c r="H9" s="10" t="s">
        <v>195</v>
      </c>
      <c r="I9" s="10" t="s">
        <v>34</v>
      </c>
      <c r="J9" s="11">
        <v>1</v>
      </c>
      <c r="K9" s="11"/>
      <c r="L9" s="10"/>
      <c r="M9" s="11">
        <f>J9*K9</f>
      </c>
      <c r="N9" s="10"/>
    </row>
    <row r="10" ht="80" customHeight="1" spans="1:14" x14ac:dyDescent="0.25">
      <c r="A10" s="10"/>
      <c r="B10" s="10" t="s">
        <v>62</v>
      </c>
      <c r="C10" s="10" t="s">
        <v>29</v>
      </c>
      <c r="D10" s="10" t="s">
        <v>196</v>
      </c>
      <c r="E10" s="10"/>
      <c r="F10" s="10" t="s">
        <v>197</v>
      </c>
      <c r="G10" s="10" t="s">
        <v>32</v>
      </c>
      <c r="H10" s="10" t="s">
        <v>198</v>
      </c>
      <c r="I10" s="10" t="s">
        <v>34</v>
      </c>
      <c r="J10" s="11">
        <v>1</v>
      </c>
      <c r="K10" s="11"/>
      <c r="L10" s="10"/>
      <c r="M10" s="11">
        <f>J10*K10</f>
      </c>
      <c r="N10" s="10"/>
    </row>
    <row r="11" ht="80" customHeight="1" spans="1:14" x14ac:dyDescent="0.25">
      <c r="A11" s="10"/>
      <c r="B11" s="10" t="s">
        <v>65</v>
      </c>
      <c r="C11" s="10" t="s">
        <v>29</v>
      </c>
      <c r="D11" s="10" t="s">
        <v>196</v>
      </c>
      <c r="E11" s="10"/>
      <c r="F11" s="10" t="s">
        <v>199</v>
      </c>
      <c r="G11" s="10" t="s">
        <v>32</v>
      </c>
      <c r="H11" s="10" t="s">
        <v>200</v>
      </c>
      <c r="I11" s="10" t="s">
        <v>34</v>
      </c>
      <c r="J11" s="11">
        <v>1</v>
      </c>
      <c r="K11" s="11"/>
      <c r="L11" s="10"/>
      <c r="M11" s="11">
        <f>J11*K11</f>
      </c>
      <c r="N11" s="10"/>
    </row>
    <row r="12" ht="80" customHeight="1" spans="1:14" x14ac:dyDescent="0.25">
      <c r="A12" s="10"/>
      <c r="B12" s="10" t="s">
        <v>67</v>
      </c>
      <c r="C12" s="10" t="s">
        <v>29</v>
      </c>
      <c r="D12" s="10" t="s">
        <v>196</v>
      </c>
      <c r="E12" s="10"/>
      <c r="F12" s="10" t="s">
        <v>201</v>
      </c>
      <c r="G12" s="10" t="s">
        <v>32</v>
      </c>
      <c r="H12" s="10" t="s">
        <v>202</v>
      </c>
      <c r="I12" s="10" t="s">
        <v>34</v>
      </c>
      <c r="J12" s="11">
        <v>1</v>
      </c>
      <c r="K12" s="11"/>
      <c r="L12" s="10"/>
      <c r="M12" s="11">
        <f>J12*K12</f>
      </c>
      <c r="N12" s="10"/>
    </row>
    <row r="13" ht="80" customHeight="1" spans="1:14" x14ac:dyDescent="0.25">
      <c r="A13" s="10"/>
      <c r="B13" s="10" t="s">
        <v>71</v>
      </c>
      <c r="C13" s="10" t="s">
        <v>29</v>
      </c>
      <c r="D13" s="10" t="s">
        <v>196</v>
      </c>
      <c r="E13" s="10"/>
      <c r="F13" s="10" t="s">
        <v>203</v>
      </c>
      <c r="G13" s="10" t="s">
        <v>37</v>
      </c>
      <c r="H13" s="10" t="s">
        <v>204</v>
      </c>
      <c r="I13" s="10" t="s">
        <v>34</v>
      </c>
      <c r="J13" s="11">
        <v>1</v>
      </c>
      <c r="K13" s="11"/>
      <c r="L13" s="10"/>
      <c r="M13" s="11">
        <f>J13*K13</f>
      </c>
      <c r="N13" s="10"/>
    </row>
    <row r="14" ht="80" customHeight="1" spans="1:14" x14ac:dyDescent="0.25">
      <c r="A14" s="10"/>
      <c r="B14" s="10" t="s">
        <v>73</v>
      </c>
      <c r="C14" s="10" t="s">
        <v>29</v>
      </c>
      <c r="D14" s="10" t="s">
        <v>205</v>
      </c>
      <c r="E14" s="10"/>
      <c r="F14" s="10" t="s">
        <v>206</v>
      </c>
      <c r="G14" s="10" t="s">
        <v>32</v>
      </c>
      <c r="H14" s="10" t="s">
        <v>207</v>
      </c>
      <c r="I14" s="10" t="s">
        <v>34</v>
      </c>
      <c r="J14" s="11">
        <v>1</v>
      </c>
      <c r="K14" s="11"/>
      <c r="L14" s="10"/>
      <c r="M14" s="11">
        <f>J14*K14</f>
      </c>
      <c r="N14" s="10"/>
    </row>
    <row r="15" ht="80" customHeight="1" spans="1:14" x14ac:dyDescent="0.25">
      <c r="A15" s="10"/>
      <c r="B15" s="10" t="s">
        <v>75</v>
      </c>
      <c r="C15" s="10" t="s">
        <v>29</v>
      </c>
      <c r="D15" s="10" t="s">
        <v>208</v>
      </c>
      <c r="E15" s="10"/>
      <c r="F15" s="10" t="s">
        <v>209</v>
      </c>
      <c r="G15" s="10" t="s">
        <v>37</v>
      </c>
      <c r="H15" s="10" t="s">
        <v>210</v>
      </c>
      <c r="I15" s="10" t="s">
        <v>34</v>
      </c>
      <c r="J15" s="11">
        <v>1</v>
      </c>
      <c r="K15" s="11"/>
      <c r="L15" s="10"/>
      <c r="M15" s="11">
        <f>J15*K15</f>
      </c>
      <c r="N15" s="10"/>
    </row>
    <row r="16" ht="80" customHeight="1" spans="1:14" x14ac:dyDescent="0.25">
      <c r="A16" s="10"/>
      <c r="B16" s="10" t="s">
        <v>80</v>
      </c>
      <c r="C16" s="10" t="s">
        <v>29</v>
      </c>
      <c r="D16" s="10" t="s">
        <v>208</v>
      </c>
      <c r="E16" s="10"/>
      <c r="F16" s="10" t="s">
        <v>211</v>
      </c>
      <c r="G16" s="10" t="s">
        <v>37</v>
      </c>
      <c r="H16" s="10" t="s">
        <v>212</v>
      </c>
      <c r="I16" s="10" t="s">
        <v>34</v>
      </c>
      <c r="J16" s="11">
        <v>1</v>
      </c>
      <c r="K16" s="11"/>
      <c r="L16" s="10"/>
      <c r="M16" s="11">
        <f>J16*K16</f>
      </c>
      <c r="N16" s="10"/>
    </row>
    <row r="17" ht="80" customHeight="1" spans="1:14" x14ac:dyDescent="0.25">
      <c r="A17" s="10"/>
      <c r="B17" s="10" t="s">
        <v>213</v>
      </c>
      <c r="C17" s="10" t="s">
        <v>29</v>
      </c>
      <c r="D17" s="10" t="s">
        <v>208</v>
      </c>
      <c r="E17" s="10"/>
      <c r="F17" s="10" t="s">
        <v>214</v>
      </c>
      <c r="G17" s="10" t="s">
        <v>37</v>
      </c>
      <c r="H17" s="10" t="s">
        <v>215</v>
      </c>
      <c r="I17" s="10" t="s">
        <v>34</v>
      </c>
      <c r="J17" s="11">
        <v>1</v>
      </c>
      <c r="K17" s="11"/>
      <c r="L17" s="10"/>
      <c r="M17" s="11">
        <f>J17*K17</f>
      </c>
      <c r="N17" s="10"/>
    </row>
    <row r="18" ht="80" customHeight="1" spans="1:14" x14ac:dyDescent="0.25">
      <c r="A18" s="10"/>
      <c r="B18" s="10" t="s">
        <v>216</v>
      </c>
      <c r="C18" s="10" t="s">
        <v>29</v>
      </c>
      <c r="D18" s="10" t="s">
        <v>208</v>
      </c>
      <c r="E18" s="10"/>
      <c r="F18" s="10" t="s">
        <v>217</v>
      </c>
      <c r="G18" s="10" t="s">
        <v>37</v>
      </c>
      <c r="H18" s="10" t="s">
        <v>218</v>
      </c>
      <c r="I18" s="10" t="s">
        <v>34</v>
      </c>
      <c r="J18" s="11">
        <v>1</v>
      </c>
      <c r="K18" s="11"/>
      <c r="L18" s="10"/>
      <c r="M18" s="11">
        <f>J18*K18</f>
      </c>
      <c r="N18" s="10"/>
    </row>
    <row r="19" ht="80" customHeight="1" spans="1:14" x14ac:dyDescent="0.25">
      <c r="A19" s="10"/>
      <c r="B19" s="10" t="s">
        <v>219</v>
      </c>
      <c r="C19" s="10" t="s">
        <v>29</v>
      </c>
      <c r="D19" s="10" t="s">
        <v>208</v>
      </c>
      <c r="E19" s="10"/>
      <c r="F19" s="10" t="s">
        <v>220</v>
      </c>
      <c r="G19" s="10" t="s">
        <v>37</v>
      </c>
      <c r="H19" s="10" t="s">
        <v>221</v>
      </c>
      <c r="I19" s="10" t="s">
        <v>34</v>
      </c>
      <c r="J19" s="11">
        <v>1</v>
      </c>
      <c r="K19" s="11"/>
      <c r="L19" s="10"/>
      <c r="M19" s="11">
        <f>J19*K19</f>
      </c>
      <c r="N19" s="10"/>
    </row>
    <row r="20" ht="80" customHeight="1" spans="1:14" x14ac:dyDescent="0.25">
      <c r="A20" s="10"/>
      <c r="B20" s="10" t="s">
        <v>222</v>
      </c>
      <c r="C20" s="10" t="s">
        <v>29</v>
      </c>
      <c r="D20" s="10" t="s">
        <v>208</v>
      </c>
      <c r="E20" s="10"/>
      <c r="F20" s="10" t="s">
        <v>223</v>
      </c>
      <c r="G20" s="10" t="s">
        <v>37</v>
      </c>
      <c r="H20" s="10" t="s">
        <v>224</v>
      </c>
      <c r="I20" s="10" t="s">
        <v>34</v>
      </c>
      <c r="J20" s="11">
        <v>1</v>
      </c>
      <c r="K20" s="11"/>
      <c r="L20" s="10"/>
      <c r="M20" s="11">
        <f>J20*K20</f>
      </c>
      <c r="N20" s="10"/>
    </row>
    <row r="21" ht="80" customHeight="1" spans="1:14" x14ac:dyDescent="0.25">
      <c r="A21" s="10"/>
      <c r="B21" s="10" t="s">
        <v>225</v>
      </c>
      <c r="C21" s="10" t="s">
        <v>29</v>
      </c>
      <c r="D21" s="10" t="s">
        <v>208</v>
      </c>
      <c r="E21" s="10"/>
      <c r="F21" s="10" t="s">
        <v>226</v>
      </c>
      <c r="G21" s="10" t="s">
        <v>37</v>
      </c>
      <c r="H21" s="10" t="s">
        <v>227</v>
      </c>
      <c r="I21" s="10" t="s">
        <v>34</v>
      </c>
      <c r="J21" s="11">
        <v>1</v>
      </c>
      <c r="K21" s="11"/>
      <c r="L21" s="10"/>
      <c r="M21" s="11">
        <f>J21*K21</f>
      </c>
      <c r="N21" s="10"/>
    </row>
    <row r="22" ht="80" customHeight="1" spans="1:14" x14ac:dyDescent="0.25">
      <c r="A22" s="10"/>
      <c r="B22" s="10" t="s">
        <v>228</v>
      </c>
      <c r="C22" s="10" t="s">
        <v>29</v>
      </c>
      <c r="D22" s="10" t="s">
        <v>208</v>
      </c>
      <c r="E22" s="10"/>
      <c r="F22" s="10" t="s">
        <v>229</v>
      </c>
      <c r="G22" s="10" t="s">
        <v>37</v>
      </c>
      <c r="H22" s="10" t="s">
        <v>230</v>
      </c>
      <c r="I22" s="10" t="s">
        <v>34</v>
      </c>
      <c r="J22" s="11">
        <v>1</v>
      </c>
      <c r="K22" s="11"/>
      <c r="L22" s="10"/>
      <c r="M22" s="11">
        <f>J22*K22</f>
      </c>
      <c r="N22" s="10"/>
    </row>
    <row r="23" ht="80" customHeight="1" spans="1:14" x14ac:dyDescent="0.25">
      <c r="A23" s="10"/>
      <c r="B23" s="10" t="s">
        <v>231</v>
      </c>
      <c r="C23" s="10" t="s">
        <v>29</v>
      </c>
      <c r="D23" s="10" t="s">
        <v>208</v>
      </c>
      <c r="E23" s="10"/>
      <c r="F23" s="10" t="s">
        <v>232</v>
      </c>
      <c r="G23" s="10" t="s">
        <v>37</v>
      </c>
      <c r="H23" s="10" t="s">
        <v>233</v>
      </c>
      <c r="I23" s="10" t="s">
        <v>34</v>
      </c>
      <c r="J23" s="11">
        <v>1</v>
      </c>
      <c r="K23" s="11"/>
      <c r="L23" s="10"/>
      <c r="M23" s="11">
        <f>J23*K23</f>
      </c>
      <c r="N23" s="10"/>
    </row>
    <row r="24" ht="80" customHeight="1" spans="1:14" x14ac:dyDescent="0.25">
      <c r="A24" s="10" t="s">
        <v>234</v>
      </c>
      <c r="B24" s="10" t="s">
        <v>85</v>
      </c>
      <c r="C24" s="10" t="s">
        <v>29</v>
      </c>
      <c r="D24" s="10" t="s">
        <v>196</v>
      </c>
      <c r="E24" s="10"/>
      <c r="F24" s="10" t="s">
        <v>235</v>
      </c>
      <c r="G24" s="10" t="s">
        <v>32</v>
      </c>
      <c r="H24" s="10" t="s">
        <v>236</v>
      </c>
      <c r="I24" s="10" t="s">
        <v>34</v>
      </c>
      <c r="J24" s="11">
        <v>1</v>
      </c>
      <c r="K24" s="11"/>
      <c r="L24" s="10"/>
      <c r="M24" s="11">
        <f>J24*K24</f>
      </c>
      <c r="N24" s="10">
        <f>M24</f>
      </c>
    </row>
    <row r="25" ht="80" customHeight="1" spans="1:14" x14ac:dyDescent="0.25">
      <c r="A25" s="10" t="s">
        <v>99</v>
      </c>
      <c r="B25" s="10" t="s">
        <v>100</v>
      </c>
      <c r="C25" s="10" t="s">
        <v>29</v>
      </c>
      <c r="D25" s="10" t="s">
        <v>178</v>
      </c>
      <c r="E25" s="10"/>
      <c r="F25" s="10" t="s">
        <v>237</v>
      </c>
      <c r="G25" s="10" t="s">
        <v>37</v>
      </c>
      <c r="H25" s="10" t="s">
        <v>238</v>
      </c>
      <c r="I25" s="10" t="s">
        <v>34</v>
      </c>
      <c r="J25" s="11">
        <v>1</v>
      </c>
      <c r="K25" s="11"/>
      <c r="L25" s="10"/>
      <c r="M25" s="11">
        <f>J25*K25</f>
      </c>
      <c r="N25" s="10">
        <f>M25+M26+M27+M28+M29+M30+M31+M32+M33+M34+M35+M36+M37+M38+M39+M40+M41+M42</f>
      </c>
    </row>
    <row r="26" ht="80" customHeight="1" spans="1:14" x14ac:dyDescent="0.25">
      <c r="A26" s="10"/>
      <c r="B26" s="10" t="s">
        <v>103</v>
      </c>
      <c r="C26" s="10" t="s">
        <v>29</v>
      </c>
      <c r="D26" s="10" t="s">
        <v>178</v>
      </c>
      <c r="E26" s="10"/>
      <c r="F26" s="10" t="s">
        <v>239</v>
      </c>
      <c r="G26" s="10" t="s">
        <v>37</v>
      </c>
      <c r="H26" s="10" t="s">
        <v>240</v>
      </c>
      <c r="I26" s="10" t="s">
        <v>34</v>
      </c>
      <c r="J26" s="11">
        <v>1</v>
      </c>
      <c r="K26" s="11"/>
      <c r="L26" s="10"/>
      <c r="M26" s="11">
        <f>J26*K26</f>
      </c>
      <c r="N26" s="10"/>
    </row>
    <row r="27" ht="80" customHeight="1" spans="1:14" x14ac:dyDescent="0.25">
      <c r="A27" s="10"/>
      <c r="B27" s="10" t="s">
        <v>106</v>
      </c>
      <c r="C27" s="10" t="s">
        <v>29</v>
      </c>
      <c r="D27" s="10" t="s">
        <v>178</v>
      </c>
      <c r="E27" s="10"/>
      <c r="F27" s="10" t="s">
        <v>241</v>
      </c>
      <c r="G27" s="10" t="s">
        <v>37</v>
      </c>
      <c r="H27" s="10" t="s">
        <v>242</v>
      </c>
      <c r="I27" s="10" t="s">
        <v>34</v>
      </c>
      <c r="J27" s="11">
        <v>1</v>
      </c>
      <c r="K27" s="11"/>
      <c r="L27" s="10"/>
      <c r="M27" s="11">
        <f>J27*K27</f>
      </c>
      <c r="N27" s="10"/>
    </row>
    <row r="28" ht="80" customHeight="1" spans="1:14" x14ac:dyDescent="0.25">
      <c r="A28" s="10"/>
      <c r="B28" s="10" t="s">
        <v>107</v>
      </c>
      <c r="C28" s="10" t="s">
        <v>29</v>
      </c>
      <c r="D28" s="10" t="s">
        <v>178</v>
      </c>
      <c r="E28" s="10"/>
      <c r="F28" s="10" t="s">
        <v>243</v>
      </c>
      <c r="G28" s="10" t="s">
        <v>37</v>
      </c>
      <c r="H28" s="10" t="s">
        <v>244</v>
      </c>
      <c r="I28" s="10" t="s">
        <v>34</v>
      </c>
      <c r="J28" s="11">
        <v>1</v>
      </c>
      <c r="K28" s="11"/>
      <c r="L28" s="10"/>
      <c r="M28" s="11">
        <f>J28*K28</f>
      </c>
      <c r="N28" s="10"/>
    </row>
    <row r="29" ht="80" customHeight="1" spans="1:14" x14ac:dyDescent="0.25">
      <c r="A29" s="10"/>
      <c r="B29" s="10" t="s">
        <v>108</v>
      </c>
      <c r="C29" s="10" t="s">
        <v>29</v>
      </c>
      <c r="D29" s="10" t="s">
        <v>178</v>
      </c>
      <c r="E29" s="10"/>
      <c r="F29" s="10" t="s">
        <v>245</v>
      </c>
      <c r="G29" s="10" t="s">
        <v>37</v>
      </c>
      <c r="H29" s="10" t="s">
        <v>246</v>
      </c>
      <c r="I29" s="10" t="s">
        <v>34</v>
      </c>
      <c r="J29" s="11">
        <v>1</v>
      </c>
      <c r="K29" s="11"/>
      <c r="L29" s="10"/>
      <c r="M29" s="11">
        <f>J29*K29</f>
      </c>
      <c r="N29" s="10"/>
    </row>
    <row r="30" ht="80" customHeight="1" spans="1:14" x14ac:dyDescent="0.25">
      <c r="A30" s="10"/>
      <c r="B30" s="10" t="s">
        <v>113</v>
      </c>
      <c r="C30" s="10" t="s">
        <v>29</v>
      </c>
      <c r="D30" s="10" t="s">
        <v>178</v>
      </c>
      <c r="E30" s="10"/>
      <c r="F30" s="10" t="s">
        <v>247</v>
      </c>
      <c r="G30" s="10" t="s">
        <v>32</v>
      </c>
      <c r="H30" s="10" t="s">
        <v>248</v>
      </c>
      <c r="I30" s="10" t="s">
        <v>34</v>
      </c>
      <c r="J30" s="11">
        <v>1</v>
      </c>
      <c r="K30" s="11"/>
      <c r="L30" s="10"/>
      <c r="M30" s="11">
        <f>J30*K30</f>
      </c>
      <c r="N30" s="10"/>
    </row>
    <row r="31" ht="80" customHeight="1" spans="1:14" x14ac:dyDescent="0.25">
      <c r="A31" s="10"/>
      <c r="B31" s="10" t="s">
        <v>115</v>
      </c>
      <c r="C31" s="10" t="s">
        <v>29</v>
      </c>
      <c r="D31" s="10" t="s">
        <v>178</v>
      </c>
      <c r="E31" s="10"/>
      <c r="F31" s="10" t="s">
        <v>249</v>
      </c>
      <c r="G31" s="10" t="s">
        <v>37</v>
      </c>
      <c r="H31" s="10" t="s">
        <v>250</v>
      </c>
      <c r="I31" s="10" t="s">
        <v>34</v>
      </c>
      <c r="J31" s="11">
        <v>1</v>
      </c>
      <c r="K31" s="11"/>
      <c r="L31" s="10"/>
      <c r="M31" s="11">
        <f>J31*K31</f>
      </c>
      <c r="N31" s="10"/>
    </row>
    <row r="32" ht="80" customHeight="1" spans="1:14" x14ac:dyDescent="0.25">
      <c r="A32" s="10"/>
      <c r="B32" s="10" t="s">
        <v>118</v>
      </c>
      <c r="C32" s="10" t="s">
        <v>29</v>
      </c>
      <c r="D32" s="10" t="s">
        <v>196</v>
      </c>
      <c r="E32" s="10"/>
      <c r="F32" s="10" t="s">
        <v>251</v>
      </c>
      <c r="G32" s="10" t="s">
        <v>32</v>
      </c>
      <c r="H32" s="10" t="s">
        <v>252</v>
      </c>
      <c r="I32" s="10" t="s">
        <v>34</v>
      </c>
      <c r="J32" s="11">
        <v>1</v>
      </c>
      <c r="K32" s="11"/>
      <c r="L32" s="10"/>
      <c r="M32" s="11">
        <f>J32*K32</f>
      </c>
      <c r="N32" s="10"/>
    </row>
    <row r="33" ht="80" customHeight="1" spans="1:14" x14ac:dyDescent="0.25">
      <c r="A33" s="10"/>
      <c r="B33" s="10" t="s">
        <v>119</v>
      </c>
      <c r="C33" s="10" t="s">
        <v>29</v>
      </c>
      <c r="D33" s="10" t="s">
        <v>196</v>
      </c>
      <c r="E33" s="10"/>
      <c r="F33" s="10" t="s">
        <v>253</v>
      </c>
      <c r="G33" s="10" t="s">
        <v>32</v>
      </c>
      <c r="H33" s="10" t="s">
        <v>254</v>
      </c>
      <c r="I33" s="10" t="s">
        <v>34</v>
      </c>
      <c r="J33" s="11">
        <v>1</v>
      </c>
      <c r="K33" s="11"/>
      <c r="L33" s="10"/>
      <c r="M33" s="11">
        <f>J33*K33</f>
      </c>
      <c r="N33" s="10"/>
    </row>
    <row r="34" ht="80" customHeight="1" spans="1:14" x14ac:dyDescent="0.25">
      <c r="A34" s="10"/>
      <c r="B34" s="10" t="s">
        <v>255</v>
      </c>
      <c r="C34" s="10" t="s">
        <v>29</v>
      </c>
      <c r="D34" s="10" t="s">
        <v>196</v>
      </c>
      <c r="E34" s="10"/>
      <c r="F34" s="10" t="s">
        <v>256</v>
      </c>
      <c r="G34" s="10" t="s">
        <v>32</v>
      </c>
      <c r="H34" s="10" t="s">
        <v>257</v>
      </c>
      <c r="I34" s="10" t="s">
        <v>34</v>
      </c>
      <c r="J34" s="11">
        <v>1</v>
      </c>
      <c r="K34" s="11"/>
      <c r="L34" s="10"/>
      <c r="M34" s="11">
        <f>J34*K34</f>
      </c>
      <c r="N34" s="10"/>
    </row>
    <row r="35" ht="80" customHeight="1" spans="1:14" x14ac:dyDescent="0.25">
      <c r="A35" s="10"/>
      <c r="B35" s="10" t="s">
        <v>258</v>
      </c>
      <c r="C35" s="10" t="s">
        <v>29</v>
      </c>
      <c r="D35" s="10" t="s">
        <v>205</v>
      </c>
      <c r="E35" s="10"/>
      <c r="F35" s="10" t="s">
        <v>259</v>
      </c>
      <c r="G35" s="10" t="s">
        <v>37</v>
      </c>
      <c r="H35" s="10" t="s">
        <v>260</v>
      </c>
      <c r="I35" s="10" t="s">
        <v>34</v>
      </c>
      <c r="J35" s="11">
        <v>1</v>
      </c>
      <c r="K35" s="11"/>
      <c r="L35" s="10"/>
      <c r="M35" s="11">
        <f>J35*K35</f>
      </c>
      <c r="N35" s="10"/>
    </row>
    <row r="36" ht="80" customHeight="1" spans="1:14" x14ac:dyDescent="0.25">
      <c r="A36" s="10"/>
      <c r="B36" s="10" t="s">
        <v>261</v>
      </c>
      <c r="C36" s="10" t="s">
        <v>29</v>
      </c>
      <c r="D36" s="10" t="s">
        <v>205</v>
      </c>
      <c r="E36" s="10"/>
      <c r="F36" s="10" t="s">
        <v>262</v>
      </c>
      <c r="G36" s="10" t="s">
        <v>37</v>
      </c>
      <c r="H36" s="10" t="s">
        <v>263</v>
      </c>
      <c r="I36" s="10" t="s">
        <v>34</v>
      </c>
      <c r="J36" s="11">
        <v>1</v>
      </c>
      <c r="K36" s="11"/>
      <c r="L36" s="10"/>
      <c r="M36" s="11">
        <f>J36*K36</f>
      </c>
      <c r="N36" s="10"/>
    </row>
    <row r="37" ht="80" customHeight="1" spans="1:14" x14ac:dyDescent="0.25">
      <c r="A37" s="10"/>
      <c r="B37" s="10" t="s">
        <v>264</v>
      </c>
      <c r="C37" s="10" t="s">
        <v>29</v>
      </c>
      <c r="D37" s="10" t="s">
        <v>208</v>
      </c>
      <c r="E37" s="10"/>
      <c r="F37" s="10" t="s">
        <v>265</v>
      </c>
      <c r="G37" s="10" t="s">
        <v>37</v>
      </c>
      <c r="H37" s="10" t="s">
        <v>266</v>
      </c>
      <c r="I37" s="10" t="s">
        <v>34</v>
      </c>
      <c r="J37" s="11">
        <v>1</v>
      </c>
      <c r="K37" s="11"/>
      <c r="L37" s="10"/>
      <c r="M37" s="11">
        <f>J37*K37</f>
      </c>
      <c r="N37" s="10"/>
    </row>
    <row r="38" ht="80" customHeight="1" spans="1:14" x14ac:dyDescent="0.25">
      <c r="A38" s="10"/>
      <c r="B38" s="10" t="s">
        <v>267</v>
      </c>
      <c r="C38" s="10" t="s">
        <v>29</v>
      </c>
      <c r="D38" s="10" t="s">
        <v>208</v>
      </c>
      <c r="E38" s="10"/>
      <c r="F38" s="10" t="s">
        <v>268</v>
      </c>
      <c r="G38" s="10" t="s">
        <v>37</v>
      </c>
      <c r="H38" s="10" t="s">
        <v>269</v>
      </c>
      <c r="I38" s="10" t="s">
        <v>34</v>
      </c>
      <c r="J38" s="11">
        <v>1</v>
      </c>
      <c r="K38" s="11"/>
      <c r="L38" s="10"/>
      <c r="M38" s="11">
        <f>J38*K38</f>
      </c>
      <c r="N38" s="10"/>
    </row>
    <row r="39" ht="80" customHeight="1" spans="1:14" x14ac:dyDescent="0.25">
      <c r="A39" s="10"/>
      <c r="B39" s="10" t="s">
        <v>270</v>
      </c>
      <c r="C39" s="10" t="s">
        <v>29</v>
      </c>
      <c r="D39" s="10" t="s">
        <v>208</v>
      </c>
      <c r="E39" s="10"/>
      <c r="F39" s="10" t="s">
        <v>271</v>
      </c>
      <c r="G39" s="10" t="s">
        <v>37</v>
      </c>
      <c r="H39" s="10" t="s">
        <v>272</v>
      </c>
      <c r="I39" s="10" t="s">
        <v>34</v>
      </c>
      <c r="J39" s="11">
        <v>1</v>
      </c>
      <c r="K39" s="11"/>
      <c r="L39" s="10"/>
      <c r="M39" s="11">
        <f>J39*K39</f>
      </c>
      <c r="N39" s="10"/>
    </row>
    <row r="40" ht="80" customHeight="1" spans="1:14" x14ac:dyDescent="0.25">
      <c r="A40" s="10"/>
      <c r="B40" s="10" t="s">
        <v>273</v>
      </c>
      <c r="C40" s="10" t="s">
        <v>29</v>
      </c>
      <c r="D40" s="10" t="s">
        <v>208</v>
      </c>
      <c r="E40" s="10"/>
      <c r="F40" s="10" t="s">
        <v>274</v>
      </c>
      <c r="G40" s="10" t="s">
        <v>37</v>
      </c>
      <c r="H40" s="10" t="s">
        <v>275</v>
      </c>
      <c r="I40" s="10" t="s">
        <v>34</v>
      </c>
      <c r="J40" s="11">
        <v>1</v>
      </c>
      <c r="K40" s="11"/>
      <c r="L40" s="10"/>
      <c r="M40" s="11">
        <f>J40*K40</f>
      </c>
      <c r="N40" s="10"/>
    </row>
    <row r="41" ht="80" customHeight="1" spans="1:14" x14ac:dyDescent="0.25">
      <c r="A41" s="10"/>
      <c r="B41" s="10" t="s">
        <v>276</v>
      </c>
      <c r="C41" s="10" t="s">
        <v>29</v>
      </c>
      <c r="D41" s="10" t="s">
        <v>208</v>
      </c>
      <c r="E41" s="10"/>
      <c r="F41" s="10" t="s">
        <v>277</v>
      </c>
      <c r="G41" s="10" t="s">
        <v>32</v>
      </c>
      <c r="H41" s="10" t="s">
        <v>278</v>
      </c>
      <c r="I41" s="10" t="s">
        <v>34</v>
      </c>
      <c r="J41" s="11">
        <v>1</v>
      </c>
      <c r="K41" s="11"/>
      <c r="L41" s="10"/>
      <c r="M41" s="11">
        <f>J41*K41</f>
      </c>
      <c r="N41" s="10"/>
    </row>
    <row r="42" ht="80" customHeight="1" spans="1:14" x14ac:dyDescent="0.25">
      <c r="A42" s="10"/>
      <c r="B42" s="10" t="s">
        <v>279</v>
      </c>
      <c r="C42" s="10" t="s">
        <v>29</v>
      </c>
      <c r="D42" s="10" t="s">
        <v>208</v>
      </c>
      <c r="E42" s="10"/>
      <c r="F42" s="10" t="s">
        <v>280</v>
      </c>
      <c r="G42" s="10" t="s">
        <v>37</v>
      </c>
      <c r="H42" s="10" t="s">
        <v>281</v>
      </c>
      <c r="I42" s="10" t="s">
        <v>34</v>
      </c>
      <c r="J42" s="11">
        <v>1</v>
      </c>
      <c r="K42" s="11"/>
      <c r="L42" s="10"/>
      <c r="M42" s="11">
        <f>J42*K42</f>
      </c>
      <c r="N42" s="10"/>
    </row>
    <row r="43" ht="80" customHeight="1" spans="1:14" x14ac:dyDescent="0.25">
      <c r="A43" s="10" t="s">
        <v>282</v>
      </c>
      <c r="B43" s="10" t="s">
        <v>124</v>
      </c>
      <c r="C43" s="10" t="s">
        <v>29</v>
      </c>
      <c r="D43" s="10" t="s">
        <v>178</v>
      </c>
      <c r="E43" s="10"/>
      <c r="F43" s="10" t="s">
        <v>283</v>
      </c>
      <c r="G43" s="10" t="s">
        <v>37</v>
      </c>
      <c r="H43" s="10" t="s">
        <v>284</v>
      </c>
      <c r="I43" s="10" t="s">
        <v>34</v>
      </c>
      <c r="J43" s="11">
        <v>1</v>
      </c>
      <c r="K43" s="11"/>
      <c r="L43" s="10"/>
      <c r="M43" s="11">
        <f>J43*K43</f>
      </c>
      <c r="N43" s="10">
        <f>M43+M44+M45+M46</f>
      </c>
    </row>
    <row r="44" ht="80" customHeight="1" spans="1:14" x14ac:dyDescent="0.25">
      <c r="A44" s="10"/>
      <c r="B44" s="10" t="s">
        <v>125</v>
      </c>
      <c r="C44" s="10" t="s">
        <v>29</v>
      </c>
      <c r="D44" s="10" t="s">
        <v>196</v>
      </c>
      <c r="E44" s="10"/>
      <c r="F44" s="10" t="s">
        <v>285</v>
      </c>
      <c r="G44" s="10" t="s">
        <v>286</v>
      </c>
      <c r="H44" s="10" t="s">
        <v>287</v>
      </c>
      <c r="I44" s="10" t="s">
        <v>34</v>
      </c>
      <c r="J44" s="11">
        <v>1</v>
      </c>
      <c r="K44" s="11"/>
      <c r="L44" s="10"/>
      <c r="M44" s="11">
        <f>J44*K44</f>
      </c>
      <c r="N44" s="10"/>
    </row>
    <row r="45" ht="80" customHeight="1" spans="1:14" x14ac:dyDescent="0.25">
      <c r="A45" s="10"/>
      <c r="B45" s="10" t="s">
        <v>126</v>
      </c>
      <c r="C45" s="10" t="s">
        <v>29</v>
      </c>
      <c r="D45" s="10" t="s">
        <v>205</v>
      </c>
      <c r="E45" s="10"/>
      <c r="F45" s="10" t="s">
        <v>288</v>
      </c>
      <c r="G45" s="10" t="s">
        <v>37</v>
      </c>
      <c r="H45" s="10" t="s">
        <v>289</v>
      </c>
      <c r="I45" s="10" t="s">
        <v>34</v>
      </c>
      <c r="J45" s="11">
        <v>1</v>
      </c>
      <c r="K45" s="11"/>
      <c r="L45" s="10"/>
      <c r="M45" s="11">
        <f>J45*K45</f>
      </c>
      <c r="N45" s="10"/>
    </row>
    <row r="46" ht="80" customHeight="1" spans="1:14" x14ac:dyDescent="0.25">
      <c r="A46" s="10"/>
      <c r="B46" s="10" t="s">
        <v>128</v>
      </c>
      <c r="C46" s="10" t="s">
        <v>29</v>
      </c>
      <c r="D46" s="10" t="s">
        <v>208</v>
      </c>
      <c r="E46" s="10"/>
      <c r="F46" s="10" t="s">
        <v>290</v>
      </c>
      <c r="G46" s="10" t="s">
        <v>37</v>
      </c>
      <c r="H46" s="10" t="s">
        <v>291</v>
      </c>
      <c r="I46" s="10" t="s">
        <v>34</v>
      </c>
      <c r="J46" s="11">
        <v>7</v>
      </c>
      <c r="K46" s="11"/>
      <c r="L46" s="10"/>
      <c r="M46" s="11">
        <f>J46*K46</f>
      </c>
      <c r="N46" s="10"/>
    </row>
    <row r="47" ht="80" customHeight="1" spans="1:14" x14ac:dyDescent="0.25">
      <c r="A47" s="10" t="s">
        <v>292</v>
      </c>
      <c r="B47" s="10" t="s">
        <v>139</v>
      </c>
      <c r="C47" s="10" t="s">
        <v>29</v>
      </c>
      <c r="D47" s="10" t="s">
        <v>178</v>
      </c>
      <c r="E47" s="10"/>
      <c r="F47" s="10" t="s">
        <v>293</v>
      </c>
      <c r="G47" s="10" t="s">
        <v>37</v>
      </c>
      <c r="H47" s="10" t="s">
        <v>294</v>
      </c>
      <c r="I47" s="10" t="s">
        <v>34</v>
      </c>
      <c r="J47" s="11">
        <v>1</v>
      </c>
      <c r="K47" s="11"/>
      <c r="L47" s="10"/>
      <c r="M47" s="11">
        <f>J47*K47</f>
      </c>
      <c r="N47" s="10">
        <f>M47+M48+M49+M50+M51</f>
      </c>
    </row>
    <row r="48" ht="80" customHeight="1" spans="1:14" x14ac:dyDescent="0.25">
      <c r="A48" s="10"/>
      <c r="B48" s="10" t="s">
        <v>140</v>
      </c>
      <c r="C48" s="10" t="s">
        <v>29</v>
      </c>
      <c r="D48" s="10" t="s">
        <v>196</v>
      </c>
      <c r="E48" s="10"/>
      <c r="F48" s="10" t="s">
        <v>295</v>
      </c>
      <c r="G48" s="10" t="s">
        <v>296</v>
      </c>
      <c r="H48" s="10" t="s">
        <v>297</v>
      </c>
      <c r="I48" s="10" t="s">
        <v>34</v>
      </c>
      <c r="J48" s="11">
        <v>1</v>
      </c>
      <c r="K48" s="11"/>
      <c r="L48" s="10"/>
      <c r="M48" s="11">
        <f>J48*K48</f>
      </c>
      <c r="N48" s="10"/>
    </row>
    <row r="49" ht="80" customHeight="1" spans="1:14" x14ac:dyDescent="0.25">
      <c r="A49" s="10"/>
      <c r="B49" s="10" t="s">
        <v>141</v>
      </c>
      <c r="C49" s="10" t="s">
        <v>29</v>
      </c>
      <c r="D49" s="10" t="s">
        <v>208</v>
      </c>
      <c r="E49" s="10"/>
      <c r="F49" s="10" t="s">
        <v>298</v>
      </c>
      <c r="G49" s="10" t="s">
        <v>37</v>
      </c>
      <c r="H49" s="10" t="s">
        <v>212</v>
      </c>
      <c r="I49" s="10" t="s">
        <v>34</v>
      </c>
      <c r="J49" s="11">
        <v>1</v>
      </c>
      <c r="K49" s="11"/>
      <c r="L49" s="10"/>
      <c r="M49" s="11">
        <f>J49*K49</f>
      </c>
      <c r="N49" s="10"/>
    </row>
    <row r="50" ht="80" customHeight="1" spans="1:14" x14ac:dyDescent="0.25">
      <c r="A50" s="10"/>
      <c r="B50" s="10" t="s">
        <v>145</v>
      </c>
      <c r="C50" s="10" t="s">
        <v>29</v>
      </c>
      <c r="D50" s="10" t="s">
        <v>208</v>
      </c>
      <c r="E50" s="10"/>
      <c r="F50" s="10" t="s">
        <v>299</v>
      </c>
      <c r="G50" s="10" t="s">
        <v>37</v>
      </c>
      <c r="H50" s="10" t="s">
        <v>300</v>
      </c>
      <c r="I50" s="10" t="s">
        <v>34</v>
      </c>
      <c r="J50" s="11">
        <v>1</v>
      </c>
      <c r="K50" s="11"/>
      <c r="L50" s="10"/>
      <c r="M50" s="11">
        <f>J50*K50</f>
      </c>
      <c r="N50" s="10"/>
    </row>
    <row r="51" ht="80" customHeight="1" spans="1:14" x14ac:dyDescent="0.25">
      <c r="A51" s="10"/>
      <c r="B51" s="10" t="s">
        <v>147</v>
      </c>
      <c r="C51" s="10" t="s">
        <v>29</v>
      </c>
      <c r="D51" s="10" t="s">
        <v>208</v>
      </c>
      <c r="E51" s="10"/>
      <c r="F51" s="10" t="s">
        <v>301</v>
      </c>
      <c r="G51" s="10" t="s">
        <v>37</v>
      </c>
      <c r="H51" s="10" t="s">
        <v>302</v>
      </c>
      <c r="I51" s="10" t="s">
        <v>34</v>
      </c>
      <c r="J51" s="11">
        <v>1</v>
      </c>
      <c r="K51" s="11"/>
      <c r="L51" s="10"/>
      <c r="M51" s="11">
        <f>J51*K51</f>
      </c>
      <c r="N51" s="10"/>
    </row>
    <row r="52" ht="80" customHeight="1" spans="1:14" x14ac:dyDescent="0.25">
      <c r="A52" s="10" t="s">
        <v>303</v>
      </c>
      <c r="B52" s="10" t="s">
        <v>162</v>
      </c>
      <c r="C52" s="10" t="s">
        <v>29</v>
      </c>
      <c r="D52" s="10" t="s">
        <v>178</v>
      </c>
      <c r="E52" s="10"/>
      <c r="F52" s="10" t="s">
        <v>304</v>
      </c>
      <c r="G52" s="10" t="s">
        <v>37</v>
      </c>
      <c r="H52" s="10" t="s">
        <v>305</v>
      </c>
      <c r="I52" s="10" t="s">
        <v>34</v>
      </c>
      <c r="J52" s="11">
        <v>1</v>
      </c>
      <c r="K52" s="11"/>
      <c r="L52" s="10"/>
      <c r="M52" s="11">
        <f>J52*K52</f>
      </c>
      <c r="N52" s="10">
        <f>M52+M53+M54+M55+M56+M57</f>
      </c>
    </row>
    <row r="53" ht="80" customHeight="1" spans="1:14" x14ac:dyDescent="0.25">
      <c r="A53" s="10"/>
      <c r="B53" s="10" t="s">
        <v>163</v>
      </c>
      <c r="C53" s="10" t="s">
        <v>29</v>
      </c>
      <c r="D53" s="10" t="s">
        <v>178</v>
      </c>
      <c r="E53" s="10"/>
      <c r="F53" s="10" t="s">
        <v>306</v>
      </c>
      <c r="G53" s="10" t="s">
        <v>37</v>
      </c>
      <c r="H53" s="10" t="s">
        <v>307</v>
      </c>
      <c r="I53" s="10" t="s">
        <v>34</v>
      </c>
      <c r="J53" s="11">
        <v>1</v>
      </c>
      <c r="K53" s="11"/>
      <c r="L53" s="10"/>
      <c r="M53" s="11">
        <f>J53*K53</f>
      </c>
      <c r="N53" s="10"/>
    </row>
    <row r="54" ht="80" customHeight="1" spans="1:14" x14ac:dyDescent="0.25">
      <c r="A54" s="10"/>
      <c r="B54" s="10" t="s">
        <v>164</v>
      </c>
      <c r="C54" s="10" t="s">
        <v>29</v>
      </c>
      <c r="D54" s="10" t="s">
        <v>196</v>
      </c>
      <c r="E54" s="10"/>
      <c r="F54" s="10" t="s">
        <v>308</v>
      </c>
      <c r="G54" s="10" t="s">
        <v>32</v>
      </c>
      <c r="H54" s="10" t="s">
        <v>309</v>
      </c>
      <c r="I54" s="10" t="s">
        <v>34</v>
      </c>
      <c r="J54" s="11">
        <v>1</v>
      </c>
      <c r="K54" s="11"/>
      <c r="L54" s="10"/>
      <c r="M54" s="11">
        <f>J54*K54</f>
      </c>
      <c r="N54" s="10"/>
    </row>
    <row r="55" ht="80" customHeight="1" spans="1:14" x14ac:dyDescent="0.25">
      <c r="A55" s="10"/>
      <c r="B55" s="10" t="s">
        <v>166</v>
      </c>
      <c r="C55" s="10" t="s">
        <v>29</v>
      </c>
      <c r="D55" s="10" t="s">
        <v>208</v>
      </c>
      <c r="E55" s="10"/>
      <c r="F55" s="10" t="s">
        <v>310</v>
      </c>
      <c r="G55" s="10" t="s">
        <v>37</v>
      </c>
      <c r="H55" s="10" t="s">
        <v>311</v>
      </c>
      <c r="I55" s="10" t="s">
        <v>34</v>
      </c>
      <c r="J55" s="11">
        <v>1</v>
      </c>
      <c r="K55" s="11"/>
      <c r="L55" s="10"/>
      <c r="M55" s="11">
        <f>J55*K55</f>
      </c>
      <c r="N55" s="10"/>
    </row>
    <row r="56" ht="80" customHeight="1" spans="1:14" x14ac:dyDescent="0.25">
      <c r="A56" s="10"/>
      <c r="B56" s="10" t="s">
        <v>168</v>
      </c>
      <c r="C56" s="10" t="s">
        <v>29</v>
      </c>
      <c r="D56" s="10" t="s">
        <v>208</v>
      </c>
      <c r="E56" s="10"/>
      <c r="F56" s="10" t="s">
        <v>312</v>
      </c>
      <c r="G56" s="10" t="s">
        <v>37</v>
      </c>
      <c r="H56" s="10" t="s">
        <v>313</v>
      </c>
      <c r="I56" s="10" t="s">
        <v>34</v>
      </c>
      <c r="J56" s="11">
        <v>1</v>
      </c>
      <c r="K56" s="11"/>
      <c r="L56" s="10"/>
      <c r="M56" s="11">
        <f>J56*K56</f>
      </c>
      <c r="N56" s="10"/>
    </row>
    <row r="57" ht="80" customHeight="1" spans="1:14" x14ac:dyDescent="0.25">
      <c r="A57" s="10"/>
      <c r="B57" s="10" t="s">
        <v>170</v>
      </c>
      <c r="C57" s="10" t="s">
        <v>29</v>
      </c>
      <c r="D57" s="10" t="s">
        <v>208</v>
      </c>
      <c r="E57" s="10"/>
      <c r="F57" s="10" t="s">
        <v>314</v>
      </c>
      <c r="G57" s="10" t="s">
        <v>37</v>
      </c>
      <c r="H57" s="10" t="s">
        <v>315</v>
      </c>
      <c r="I57" s="10" t="s">
        <v>34</v>
      </c>
      <c r="J57" s="11">
        <v>1</v>
      </c>
      <c r="K57" s="11"/>
      <c r="L57" s="10"/>
      <c r="M57" s="11">
        <f>J57*K57</f>
      </c>
      <c r="N57" s="10"/>
    </row>
    <row r="58" ht="36" customHeight="1" spans="1:14" x14ac:dyDescent="0.25">
      <c r="A58" s="10" t="s">
        <v>316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>
        <f>M2+M3+M4+M5+M6+M7+M8+M9+M10+M11+M12+M13+M14+M15+M16+M17+M18+M19+M20+M21+M22+M23+M24+M25+M26+M27+M28+M29+M30+M31+M32+M33+M34+M35+M36+M37+M38+M39+M40+M41+M42+M43+M44+M45+M46+M47+M48+M49+M50+M51+M52+M53+M54+M55+M56+M57</f>
      </c>
    </row>
  </sheetData>
  <mergeCells count="11">
    <mergeCell ref="A2:A23"/>
    <mergeCell ref="N2:N23"/>
    <mergeCell ref="A25:A42"/>
    <mergeCell ref="N25:N42"/>
    <mergeCell ref="A43:A46"/>
    <mergeCell ref="N43:N46"/>
    <mergeCell ref="A47:A51"/>
    <mergeCell ref="N47:N51"/>
    <mergeCell ref="A52:A57"/>
    <mergeCell ref="N52:N57"/>
    <mergeCell ref="A58:M58"/>
  </mergeCells>
  <pageMargins left="0.7" right="0.7" top="0.75" bottom="0.75" header="0.3" footer="0.3"/>
  <pageSetup orientation="portrait" horizontalDpi="4294967295" verticalDpi="4294967295" scale="100" fitToWidth="1" fitToHeight="1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FormatPr defaultRowHeight="15" outlineLevelRow="0" outlineLevelCol="0" x14ac:dyDescent="55"/>
  <cols>
    <col min="1" max="1" width="21" customWidth="1"/>
    <col min="2" max="2" width="12" customWidth="1"/>
    <col min="3" max="5" width="15" customWidth="1"/>
    <col min="6" max="6" width="21" customWidth="1"/>
    <col min="7" max="7" width="18" customWidth="1"/>
    <col min="8" max="8" width="30" customWidth="1"/>
    <col min="10" max="11" width="12" customWidth="1"/>
    <col min="12" max="12" width="45" customWidth="1"/>
    <col min="13" max="14" width="12" customWidth="1"/>
  </cols>
  <sheetData>
    <row r="1" spans="1:14" x14ac:dyDescent="0.25">
      <c r="A1" s="10" t="s">
        <v>13</v>
      </c>
      <c r="B1" s="10" t="s">
        <v>14</v>
      </c>
      <c r="C1" s="10" t="s">
        <v>15</v>
      </c>
      <c r="D1" s="10" t="s">
        <v>6</v>
      </c>
      <c r="E1" s="10" t="s">
        <v>17</v>
      </c>
      <c r="F1" s="10" t="s">
        <v>18</v>
      </c>
      <c r="G1" s="10" t="s">
        <v>19</v>
      </c>
      <c r="H1" s="10" t="s">
        <v>20</v>
      </c>
      <c r="I1" s="10" t="s">
        <v>21</v>
      </c>
      <c r="J1" s="10" t="s">
        <v>22</v>
      </c>
      <c r="K1" s="10" t="s">
        <v>23</v>
      </c>
      <c r="L1" s="10" t="s">
        <v>24</v>
      </c>
      <c r="M1" s="10" t="s">
        <v>25</v>
      </c>
      <c r="N1" s="10" t="s">
        <v>26</v>
      </c>
    </row>
    <row r="2" ht="80" customHeight="1" spans="1:14" x14ac:dyDescent="0.25">
      <c r="A2" s="10" t="s">
        <v>282</v>
      </c>
      <c r="B2" s="10" t="s">
        <v>28</v>
      </c>
      <c r="C2" s="10" t="s">
        <v>29</v>
      </c>
      <c r="D2" s="10" t="s">
        <v>317</v>
      </c>
      <c r="E2" s="10"/>
      <c r="F2" s="10" t="s">
        <v>318</v>
      </c>
      <c r="G2" s="10" t="s">
        <v>37</v>
      </c>
      <c r="H2" s="10" t="s">
        <v>319</v>
      </c>
      <c r="I2" s="10" t="s">
        <v>34</v>
      </c>
      <c r="J2" s="11">
        <v>1</v>
      </c>
      <c r="K2" s="11"/>
      <c r="L2" s="10"/>
      <c r="M2" s="11">
        <f>J2*K2</f>
      </c>
      <c r="N2" s="10">
        <f>M2+M3+M4+M5</f>
      </c>
    </row>
    <row r="3" ht="80" customHeight="1" spans="1:14" x14ac:dyDescent="0.25">
      <c r="A3" s="10"/>
      <c r="B3" s="10" t="s">
        <v>35</v>
      </c>
      <c r="C3" s="10" t="s">
        <v>29</v>
      </c>
      <c r="D3" s="10" t="s">
        <v>317</v>
      </c>
      <c r="E3" s="10"/>
      <c r="F3" s="10" t="s">
        <v>320</v>
      </c>
      <c r="G3" s="10" t="s">
        <v>37</v>
      </c>
      <c r="H3" s="10" t="s">
        <v>321</v>
      </c>
      <c r="I3" s="10" t="s">
        <v>34</v>
      </c>
      <c r="J3" s="11">
        <v>1</v>
      </c>
      <c r="K3" s="11"/>
      <c r="L3" s="10"/>
      <c r="M3" s="11">
        <f>J3*K3</f>
      </c>
      <c r="N3" s="10"/>
    </row>
    <row r="4" ht="80" customHeight="1" spans="1:14" x14ac:dyDescent="0.25">
      <c r="A4" s="10"/>
      <c r="B4" s="10" t="s">
        <v>39</v>
      </c>
      <c r="C4" s="10" t="s">
        <v>29</v>
      </c>
      <c r="D4" s="10" t="s">
        <v>317</v>
      </c>
      <c r="E4" s="10"/>
      <c r="F4" s="10" t="s">
        <v>322</v>
      </c>
      <c r="G4" s="10" t="s">
        <v>37</v>
      </c>
      <c r="H4" s="10" t="s">
        <v>323</v>
      </c>
      <c r="I4" s="10" t="s">
        <v>34</v>
      </c>
      <c r="J4" s="11">
        <v>1</v>
      </c>
      <c r="K4" s="11"/>
      <c r="L4" s="10"/>
      <c r="M4" s="11">
        <f>J4*K4</f>
      </c>
      <c r="N4" s="10"/>
    </row>
    <row r="5" ht="80" customHeight="1" spans="1:14" x14ac:dyDescent="0.25">
      <c r="A5" s="10"/>
      <c r="B5" s="10" t="s">
        <v>43</v>
      </c>
      <c r="C5" s="10" t="s">
        <v>29</v>
      </c>
      <c r="D5" s="10" t="s">
        <v>317</v>
      </c>
      <c r="E5" s="10"/>
      <c r="F5" s="10" t="s">
        <v>324</v>
      </c>
      <c r="G5" s="10" t="s">
        <v>32</v>
      </c>
      <c r="H5" s="10" t="s">
        <v>325</v>
      </c>
      <c r="I5" s="10" t="s">
        <v>34</v>
      </c>
      <c r="J5" s="11">
        <v>1</v>
      </c>
      <c r="K5" s="11"/>
      <c r="L5" s="10"/>
      <c r="M5" s="11">
        <f>J5*K5</f>
      </c>
      <c r="N5" s="10"/>
    </row>
    <row r="6" ht="80" customHeight="1" spans="1:14" x14ac:dyDescent="0.25">
      <c r="A6" s="10" t="s">
        <v>292</v>
      </c>
      <c r="B6" s="10" t="s">
        <v>85</v>
      </c>
      <c r="C6" s="10" t="s">
        <v>29</v>
      </c>
      <c r="D6" s="10" t="s">
        <v>326</v>
      </c>
      <c r="E6" s="10"/>
      <c r="F6" s="10" t="s">
        <v>327</v>
      </c>
      <c r="G6" s="10" t="s">
        <v>37</v>
      </c>
      <c r="H6" s="10" t="s">
        <v>328</v>
      </c>
      <c r="I6" s="10" t="s">
        <v>34</v>
      </c>
      <c r="J6" s="11">
        <v>1</v>
      </c>
      <c r="K6" s="11"/>
      <c r="L6" s="10"/>
      <c r="M6" s="11">
        <f>J6*K6</f>
      </c>
      <c r="N6" s="10">
        <f>M6</f>
      </c>
    </row>
    <row r="7" ht="36" customHeight="1" spans="1:14" x14ac:dyDescent="0.25">
      <c r="A7" s="10" t="s">
        <v>329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>
        <f>M2+M3+M4+M5+M6</f>
      </c>
    </row>
  </sheetData>
  <mergeCells count="3">
    <mergeCell ref="A2:A5"/>
    <mergeCell ref="N2:N5"/>
    <mergeCell ref="A7:M7"/>
  </mergeCells>
  <pageMargins left="0.7" right="0.7" top="0.75" bottom="0.75" header="0.3" footer="0.3"/>
  <pageSetup orientation="portrait" horizontalDpi="4294967295" verticalDpi="4294967295" scale="100" fitToWidth="1" fitToHeight="1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Construction Material</vt:lpstr>
      <vt:lpstr>Home Furnishing</vt:lpstr>
      <vt:lpstr>Appliance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2019-10-12T03:04:57Z</dcterms:created>
  <dcterms:modified xsi:type="dcterms:W3CDTF">2024-04-22T11:55:39Z</dcterms:modified>
</cp:coreProperties>
</file>